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\Desktop\Väitöskirja_2\Article_1\Electronic Appendix\"/>
    </mc:Choice>
  </mc:AlternateContent>
  <xr:revisionPtr revIDLastSave="0" documentId="13_ncr:1_{26AACEE1-9808-4C11-ABA5-B4324689E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ukee_U_Pb" sheetId="1" r:id="rId1"/>
    <sheet name="Loukee_zircon_BSE" sheetId="2" r:id="rId2"/>
    <sheet name="Tistronskär_U_Pb" sheetId="3" r:id="rId3"/>
    <sheet name="Tistronskär_zircon_BSE_CL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</calcChain>
</file>

<file path=xl/sharedStrings.xml><?xml version="1.0" encoding="utf-8"?>
<sst xmlns="http://schemas.openxmlformats.org/spreadsheetml/2006/main" count="184" uniqueCount="69">
  <si>
    <t>Concentration (ppm)</t>
  </si>
  <si>
    <t>Radiogenic (corrected) ratio</t>
  </si>
  <si>
    <t>Sample ID</t>
  </si>
  <si>
    <t>U</t>
  </si>
  <si>
    <t>Th</t>
  </si>
  <si>
    <t>Pb</t>
  </si>
  <si>
    <r>
      <t>Th/U</t>
    </r>
    <r>
      <rPr>
        <b/>
        <vertAlign val="subscript"/>
        <sz val="10"/>
        <color indexed="56"/>
        <rFont val="Arial"/>
        <family val="2"/>
      </rPr>
      <t/>
    </r>
  </si>
  <si>
    <r>
      <t>207</t>
    </r>
    <r>
      <rPr>
        <b/>
        <sz val="11"/>
        <rFont val="Calibri"/>
        <family val="2"/>
        <scheme val="minor"/>
      </rPr>
      <t>Pb/</t>
    </r>
    <r>
      <rPr>
        <b/>
        <vertAlign val="superscript"/>
        <sz val="11"/>
        <rFont val="Calibri"/>
        <family val="2"/>
        <scheme val="minor"/>
      </rPr>
      <t>206</t>
    </r>
    <r>
      <rPr>
        <b/>
        <sz val="11"/>
        <rFont val="Calibri"/>
        <family val="2"/>
        <scheme val="minor"/>
      </rPr>
      <t>Pb</t>
    </r>
  </si>
  <si>
    <r>
      <t>207</t>
    </r>
    <r>
      <rPr>
        <b/>
        <sz val="11"/>
        <rFont val="Calibri"/>
        <family val="2"/>
        <scheme val="minor"/>
      </rPr>
      <t>Pb/</t>
    </r>
    <r>
      <rPr>
        <b/>
        <vertAlign val="superscript"/>
        <sz val="11"/>
        <rFont val="Calibri"/>
        <family val="2"/>
        <scheme val="minor"/>
      </rPr>
      <t>235</t>
    </r>
    <r>
      <rPr>
        <b/>
        <sz val="11"/>
        <rFont val="Calibri"/>
        <family val="2"/>
        <scheme val="minor"/>
      </rPr>
      <t>U</t>
    </r>
  </si>
  <si>
    <r>
      <t>206</t>
    </r>
    <r>
      <rPr>
        <b/>
        <sz val="11"/>
        <rFont val="Calibri"/>
        <family val="2"/>
        <scheme val="minor"/>
      </rPr>
      <t>Pb/</t>
    </r>
    <r>
      <rPr>
        <b/>
        <vertAlign val="superscript"/>
        <sz val="11"/>
        <rFont val="Calibri"/>
        <family val="2"/>
        <scheme val="minor"/>
      </rPr>
      <t>238</t>
    </r>
    <r>
      <rPr>
        <b/>
        <sz val="11"/>
        <rFont val="Calibri"/>
        <family val="2"/>
        <scheme val="minor"/>
      </rPr>
      <t>U</t>
    </r>
  </si>
  <si>
    <r>
      <t>Conc (%)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</si>
  <si>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A2439-14</t>
  </si>
  <si>
    <t>A2439-15</t>
  </si>
  <si>
    <t>A2439-13</t>
  </si>
  <si>
    <t>A2439-3</t>
  </si>
  <si>
    <t>A2439-10</t>
  </si>
  <si>
    <t>A2439-7</t>
  </si>
  <si>
    <t>A2439-16</t>
  </si>
  <si>
    <t>A2439-9</t>
  </si>
  <si>
    <t>A2439-11</t>
  </si>
  <si>
    <t>A2439-1</t>
  </si>
  <si>
    <t>A2439-5</t>
  </si>
  <si>
    <t>A2439-8</t>
  </si>
  <si>
    <t>A2439-17</t>
  </si>
  <si>
    <t>A2439-2</t>
  </si>
  <si>
    <t>A2439-4</t>
  </si>
  <si>
    <t>A2439-6</t>
  </si>
  <si>
    <t>A2439-12</t>
  </si>
  <si>
    <t>A2274_09a</t>
  </si>
  <si>
    <t>-</t>
  </si>
  <si>
    <t>A2274_15b</t>
  </si>
  <si>
    <t>A2274_13a</t>
  </si>
  <si>
    <t>A2274_17a</t>
  </si>
  <si>
    <t>A2274_03a</t>
  </si>
  <si>
    <t>A2274_12a</t>
  </si>
  <si>
    <t>A2274_02a</t>
  </si>
  <si>
    <t>A2274_15a</t>
  </si>
  <si>
    <t>A2274_16a</t>
  </si>
  <si>
    <t>A2274_21a</t>
  </si>
  <si>
    <t>A2274_07b</t>
  </si>
  <si>
    <t>A2274_05a</t>
  </si>
  <si>
    <t>A2274_19a</t>
  </si>
  <si>
    <t>A2274_08a</t>
  </si>
  <si>
    <t>A2274_11a</t>
  </si>
  <si>
    <t>A2274_04a</t>
  </si>
  <si>
    <t>A2274_10a</t>
  </si>
  <si>
    <t>A2274_20a</t>
  </si>
  <si>
    <t>A2274_01a</t>
  </si>
  <si>
    <t>A2274_14a</t>
  </si>
  <si>
    <t>A2274_06a</t>
  </si>
  <si>
    <t>A2274_18a</t>
  </si>
  <si>
    <r>
      <rPr>
        <b/>
        <sz val="11"/>
        <color theme="1"/>
        <rFont val="Calibri"/>
        <family val="2"/>
        <scheme val="minor"/>
      </rPr>
      <t>± 1σ (abs</t>
    </r>
    <r>
      <rPr>
        <b/>
        <sz val="11"/>
        <rFont val="Calibri"/>
        <family val="2"/>
        <scheme val="minor"/>
      </rPr>
      <t>)</t>
    </r>
  </si>
  <si>
    <t>Calculated age ± 1σ  (Ma)</t>
  </si>
  <si>
    <t>± 1σ (abs)</t>
  </si>
  <si>
    <t>Calculated age ± 1σ (Ma)</t>
  </si>
  <si>
    <t>Sample ID spot#</t>
  </si>
  <si>
    <t>Analyzed zircon domain in BSE/CL image</t>
  </si>
  <si>
    <t>1/2</t>
  </si>
  <si>
    <t>4/1</t>
  </si>
  <si>
    <t>1=Zoned zircon domain including zoned outer domain/rim in a zircon with inherited core (giving undisturbed magmatic ages)</t>
  </si>
  <si>
    <t>2=Inherited core with visible compositional zoning; possible evidence for crustal recycling</t>
  </si>
  <si>
    <t>3=BSE-pale/Cl-dark texturally homogeneous (or CL-blurry) zircon domains including rim zircon domains (texturally homogenized domains that most probably yield overprinting ages)</t>
  </si>
  <si>
    <t>4=BSE-dark homogenous/Cl-bright zoned or rather homogeneous zircon domain (most probably metamorphic zircon or zircon domain)</t>
  </si>
  <si>
    <t>BSE/CL image descriptions</t>
  </si>
  <si>
    <t>(1) Concordance in %, calculated as (206Pb/238U age/207Pb/206Pb age)*100</t>
  </si>
  <si>
    <t>Electronic Appendix B1. Loukee granite (A2439) U-Pb data from zircon determined by LA-ICP-MS.</t>
  </si>
  <si>
    <t>Electronic Appendix B2. Loukee granite (A2439) zircon BSE images.</t>
  </si>
  <si>
    <t>Electronic Appendix B3. Tistronskär monzodiorite (A2274) U-Pb data from zircon determined by LA-ICP-MS.</t>
  </si>
  <si>
    <t>Electronic Appendix B4. Tistronskär monzodiorite (A2274) BSE/CL image descriptions.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</si>
</sst>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0"/>
      <color indexed="56"/>
      <name val="Arial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1" fontId="0" fillId="0" borderId="4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0" fontId="10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76200</xdr:rowOff>
    </xdr:from>
    <xdr:to>
      <xdr:col>14</xdr:col>
      <xdr:colOff>297909</xdr:colOff>
      <xdr:row>24</xdr:row>
      <xdr:rowOff>84200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97F1C4-01B9-4283-CB87-5B7B90923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"/>
                  </a14:imgEffect>
                  <a14:imgEffect>
                    <a14:saturation sat="10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9100" y="266700"/>
          <a:ext cx="8413209" cy="43895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workbookViewId="0">
      <selection activeCell="K1" sqref="K1"/>
    </sheetView>
  </sheetViews>
  <sheetFormatPr defaultRowHeight="14.4" x14ac:dyDescent="0.3"/>
  <cols>
    <col min="1" max="1" width="9.88671875" customWidth="1"/>
    <col min="6" max="6" width="2" customWidth="1"/>
    <col min="7" max="7" width="10.6640625" bestFit="1" customWidth="1"/>
    <col min="8" max="8" width="10.33203125" bestFit="1" customWidth="1"/>
    <col min="9" max="9" width="9.88671875" bestFit="1" customWidth="1"/>
    <col min="10" max="10" width="10.33203125" bestFit="1" customWidth="1"/>
    <col min="11" max="11" width="9.88671875" bestFit="1" customWidth="1"/>
    <col min="12" max="12" width="10.33203125" bestFit="1" customWidth="1"/>
    <col min="13" max="13" width="2.109375" customWidth="1"/>
    <col min="14" max="14" width="10.5546875" customWidth="1"/>
    <col min="15" max="15" width="10.33203125" bestFit="1" customWidth="1"/>
    <col min="16" max="16" width="9.88671875" bestFit="1" customWidth="1"/>
    <col min="17" max="17" width="10.33203125" bestFit="1" customWidth="1"/>
    <col min="18" max="18" width="9.88671875" bestFit="1" customWidth="1"/>
    <col min="19" max="19" width="10.33203125" bestFit="1" customWidth="1"/>
    <col min="20" max="20" width="9.44140625" bestFit="1" customWidth="1"/>
    <col min="22" max="22" width="10.5546875" bestFit="1" customWidth="1"/>
  </cols>
  <sheetData>
    <row r="1" spans="1:20" ht="15" thickBot="1" x14ac:dyDescent="0.35">
      <c r="A1" s="20" t="s">
        <v>65</v>
      </c>
    </row>
    <row r="2" spans="1:20" ht="15" thickBot="1" x14ac:dyDescent="0.35">
      <c r="A2" s="1"/>
      <c r="B2" s="23" t="s">
        <v>0</v>
      </c>
      <c r="C2" s="23"/>
      <c r="D2" s="23"/>
      <c r="E2" s="23"/>
      <c r="F2" s="1"/>
      <c r="G2" s="23" t="s">
        <v>1</v>
      </c>
      <c r="H2" s="24"/>
      <c r="I2" s="24"/>
      <c r="J2" s="24"/>
      <c r="K2" s="24"/>
      <c r="L2" s="24"/>
      <c r="M2" s="3"/>
      <c r="N2" s="23" t="s">
        <v>54</v>
      </c>
      <c r="O2" s="23"/>
      <c r="P2" s="24"/>
      <c r="Q2" s="2"/>
      <c r="R2" s="2"/>
      <c r="S2" s="2"/>
      <c r="T2" s="2"/>
    </row>
    <row r="3" spans="1:20" ht="16.8" x14ac:dyDescent="0.3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6" t="s">
        <v>7</v>
      </c>
      <c r="H3" s="4" t="s">
        <v>51</v>
      </c>
      <c r="I3" s="6" t="s">
        <v>8</v>
      </c>
      <c r="J3" s="4" t="s">
        <v>53</v>
      </c>
      <c r="K3" s="6" t="s">
        <v>9</v>
      </c>
      <c r="L3" s="4" t="s">
        <v>53</v>
      </c>
      <c r="M3" s="4"/>
      <c r="N3" s="6" t="s">
        <v>7</v>
      </c>
      <c r="O3" s="4" t="s">
        <v>51</v>
      </c>
      <c r="P3" s="6" t="s">
        <v>8</v>
      </c>
      <c r="Q3" s="4" t="s">
        <v>51</v>
      </c>
      <c r="R3" s="6" t="s">
        <v>9</v>
      </c>
      <c r="S3" s="4" t="s">
        <v>51</v>
      </c>
      <c r="T3" s="5" t="s">
        <v>10</v>
      </c>
    </row>
    <row r="4" spans="1:20" x14ac:dyDescent="0.3">
      <c r="A4" s="7" t="s">
        <v>11</v>
      </c>
      <c r="B4" s="8">
        <v>2089.6225852525981</v>
      </c>
      <c r="C4" s="8">
        <v>180.83432843770299</v>
      </c>
      <c r="D4" s="8">
        <v>227.35882477280646</v>
      </c>
      <c r="E4" s="9">
        <v>8.6539229482841387E-2</v>
      </c>
      <c r="F4" s="7"/>
      <c r="G4" s="10">
        <v>9.2667476508031588E-2</v>
      </c>
      <c r="H4" s="10">
        <v>3.0523932918589502E-4</v>
      </c>
      <c r="I4" s="10">
        <v>1.4635856540441767</v>
      </c>
      <c r="J4" s="10">
        <v>2.9733750366464685E-2</v>
      </c>
      <c r="K4" s="10">
        <v>0.11454853324510544</v>
      </c>
      <c r="L4" s="10">
        <v>2.3314641458580141E-3</v>
      </c>
      <c r="M4" s="7"/>
      <c r="N4" s="8">
        <v>1481.10107969551</v>
      </c>
      <c r="O4" s="8">
        <v>6.2307305100209804</v>
      </c>
      <c r="P4" s="8">
        <v>915.48750738299861</v>
      </c>
      <c r="Q4" s="8">
        <v>12.181596375291065</v>
      </c>
      <c r="R4" s="8">
        <v>699.10987911408904</v>
      </c>
      <c r="S4" s="8">
        <v>13.470822657071</v>
      </c>
      <c r="T4" s="8">
        <f t="shared" ref="T4:T20" si="0">(R4/N4)*100</f>
        <v>47.2020369641358</v>
      </c>
    </row>
    <row r="5" spans="1:20" x14ac:dyDescent="0.3">
      <c r="A5" s="7" t="s">
        <v>12</v>
      </c>
      <c r="B5" s="8">
        <v>1878.6374077153255</v>
      </c>
      <c r="C5" s="8">
        <v>224.48080252626576</v>
      </c>
      <c r="D5" s="8">
        <v>406.11314345728971</v>
      </c>
      <c r="E5" s="9">
        <v>0.11949128746417567</v>
      </c>
      <c r="F5" s="7"/>
      <c r="G5" s="10">
        <v>0.10460584110507705</v>
      </c>
      <c r="H5" s="10">
        <v>3.3217092520491801E-4</v>
      </c>
      <c r="I5" s="10">
        <v>3.1527004776408982</v>
      </c>
      <c r="J5" s="10">
        <v>6.4002515500302587E-2</v>
      </c>
      <c r="K5" s="10">
        <v>0.21858759004912062</v>
      </c>
      <c r="L5" s="10">
        <v>4.4485507927671426E-3</v>
      </c>
      <c r="M5" s="7"/>
      <c r="N5" s="8">
        <v>1707.3959277120014</v>
      </c>
      <c r="O5" s="8">
        <v>5.8327803414890704</v>
      </c>
      <c r="P5" s="8">
        <v>1445.6605981840926</v>
      </c>
      <c r="Q5" s="8">
        <v>15.529980525872134</v>
      </c>
      <c r="R5" s="8">
        <v>1274.4075745573921</v>
      </c>
      <c r="S5" s="8">
        <v>23.490296469035457</v>
      </c>
      <c r="T5" s="8">
        <f t="shared" si="0"/>
        <v>74.64042486414759</v>
      </c>
    </row>
    <row r="6" spans="1:20" x14ac:dyDescent="0.3">
      <c r="A6" s="7" t="s">
        <v>13</v>
      </c>
      <c r="B6" s="8">
        <v>1345.0970835604767</v>
      </c>
      <c r="C6" s="8">
        <v>105.67653331624868</v>
      </c>
      <c r="D6" s="8">
        <v>269.77712605219028</v>
      </c>
      <c r="E6" s="9">
        <v>7.8564242393956082E-2</v>
      </c>
      <c r="F6" s="7"/>
      <c r="G6" s="10">
        <v>0.10624460914256685</v>
      </c>
      <c r="H6" s="10">
        <v>3.3866846222770981E-4</v>
      </c>
      <c r="I6" s="10">
        <v>2.9979781456124615</v>
      </c>
      <c r="J6" s="10">
        <v>6.08658024536749E-2</v>
      </c>
      <c r="K6" s="10">
        <v>0.20465402230016866</v>
      </c>
      <c r="L6" s="10">
        <v>4.1650080132638011E-3</v>
      </c>
      <c r="M6" s="7"/>
      <c r="N6" s="8">
        <v>1735.953372294638</v>
      </c>
      <c r="O6" s="8">
        <v>5.8341504830727899</v>
      </c>
      <c r="P6" s="8">
        <v>1407.1064321807567</v>
      </c>
      <c r="Q6" s="8">
        <v>15.341850513410463</v>
      </c>
      <c r="R6" s="8">
        <v>1200.2733749758966</v>
      </c>
      <c r="S6" s="8">
        <v>22.249590357024317</v>
      </c>
      <c r="T6" s="8">
        <f t="shared" si="0"/>
        <v>69.142028474493941</v>
      </c>
    </row>
    <row r="7" spans="1:20" x14ac:dyDescent="0.3">
      <c r="A7" s="7" t="s">
        <v>14</v>
      </c>
      <c r="B7" s="8">
        <v>364.11730613821123</v>
      </c>
      <c r="C7" s="8">
        <v>102.09338568855948</v>
      </c>
      <c r="D7" s="8">
        <v>104.13319555769307</v>
      </c>
      <c r="E7" s="9">
        <v>0.28038597443046825</v>
      </c>
      <c r="F7" s="7"/>
      <c r="G7" s="10">
        <v>0.10635016933015476</v>
      </c>
      <c r="H7" s="10">
        <v>3.4061100851106847E-4</v>
      </c>
      <c r="I7" s="10">
        <v>3.9126570760678332</v>
      </c>
      <c r="J7" s="10">
        <v>7.9440489944527279E-2</v>
      </c>
      <c r="K7" s="10">
        <v>0.26682856800021615</v>
      </c>
      <c r="L7" s="10">
        <v>5.4304317531369481E-3</v>
      </c>
      <c r="M7" s="7"/>
      <c r="N7" s="8">
        <v>1737.7742788032031</v>
      </c>
      <c r="O7" s="8">
        <v>5.8604019406125198</v>
      </c>
      <c r="P7" s="8">
        <v>1616.3019256295636</v>
      </c>
      <c r="Q7" s="8">
        <v>16.28798689494829</v>
      </c>
      <c r="R7" s="8">
        <v>1524.6838790564359</v>
      </c>
      <c r="S7" s="8">
        <v>27.574366547241425</v>
      </c>
      <c r="T7" s="8">
        <f t="shared" si="0"/>
        <v>87.737740030683298</v>
      </c>
    </row>
    <row r="8" spans="1:20" x14ac:dyDescent="0.3">
      <c r="A8" s="7" t="s">
        <v>15</v>
      </c>
      <c r="B8" s="8">
        <v>249.84267201978037</v>
      </c>
      <c r="C8" s="8">
        <v>62.739896056299109</v>
      </c>
      <c r="D8" s="8">
        <v>66.411442939599922</v>
      </c>
      <c r="E8" s="9">
        <v>0.2511176155341947</v>
      </c>
      <c r="F8" s="7"/>
      <c r="G8" s="10">
        <v>0.10699136993950499</v>
      </c>
      <c r="H8" s="10">
        <v>3.4665154313346557E-4</v>
      </c>
      <c r="I8" s="10">
        <v>3.5876736491783987</v>
      </c>
      <c r="J8" s="10">
        <v>7.2866369041526519E-2</v>
      </c>
      <c r="K8" s="10">
        <v>0.24319962879242943</v>
      </c>
      <c r="L8" s="10">
        <v>4.9498854717564631E-3</v>
      </c>
      <c r="M8" s="11"/>
      <c r="N8" s="8">
        <v>1748.7874265373814</v>
      </c>
      <c r="O8" s="8">
        <v>5.9203126901259111</v>
      </c>
      <c r="P8" s="8">
        <v>1546.8071943404923</v>
      </c>
      <c r="Q8" s="8">
        <v>16.0006699654773</v>
      </c>
      <c r="R8" s="8">
        <v>1403.309602197023</v>
      </c>
      <c r="S8" s="8">
        <v>25.615882848720048</v>
      </c>
      <c r="T8" s="8">
        <f t="shared" si="0"/>
        <v>80.244721622661231</v>
      </c>
    </row>
    <row r="9" spans="1:20" x14ac:dyDescent="0.3">
      <c r="A9" s="7" t="s">
        <v>16</v>
      </c>
      <c r="B9" s="8">
        <v>336.66840531146676</v>
      </c>
      <c r="C9" s="8">
        <v>164.76026025291989</v>
      </c>
      <c r="D9" s="8">
        <v>106.39397302769335</v>
      </c>
      <c r="E9" s="9">
        <v>0.48938438431872727</v>
      </c>
      <c r="F9" s="7"/>
      <c r="G9" s="10">
        <v>0.10719128314824945</v>
      </c>
      <c r="H9" s="10">
        <v>3.4291194155723457E-4</v>
      </c>
      <c r="I9" s="10">
        <v>4.2275177653807647</v>
      </c>
      <c r="J9" s="10">
        <v>8.5835404684973707E-2</v>
      </c>
      <c r="K9" s="10">
        <v>0.28603863497446191</v>
      </c>
      <c r="L9" s="10">
        <v>5.8214528197119151E-3</v>
      </c>
      <c r="M9" s="12"/>
      <c r="N9" s="8">
        <v>1752.2045283672844</v>
      </c>
      <c r="O9" s="8">
        <v>5.843183213850125</v>
      </c>
      <c r="P9" s="8">
        <v>1679.3791448055028</v>
      </c>
      <c r="Q9" s="8">
        <v>16.537104445164232</v>
      </c>
      <c r="R9" s="8">
        <v>1621.7029370673233</v>
      </c>
      <c r="S9" s="8">
        <v>29.114844176943734</v>
      </c>
      <c r="T9" s="8">
        <f t="shared" si="0"/>
        <v>92.552148497095629</v>
      </c>
    </row>
    <row r="10" spans="1:20" x14ac:dyDescent="0.3">
      <c r="A10" s="7" t="s">
        <v>17</v>
      </c>
      <c r="B10" s="8">
        <v>567.53074042264609</v>
      </c>
      <c r="C10" s="8">
        <v>204.53150074603883</v>
      </c>
      <c r="D10" s="8">
        <v>147.17546434834358</v>
      </c>
      <c r="E10" s="9">
        <v>0.36038840925818766</v>
      </c>
      <c r="F10" s="7"/>
      <c r="G10" s="10">
        <v>0.10781234856136766</v>
      </c>
      <c r="H10" s="10">
        <v>3.4355625960177504E-4</v>
      </c>
      <c r="I10" s="10">
        <v>3.758302969452338</v>
      </c>
      <c r="J10" s="10">
        <v>7.6302294084398731E-2</v>
      </c>
      <c r="K10" s="10">
        <v>0.25282615833491467</v>
      </c>
      <c r="L10" s="10">
        <v>5.145386916546116E-3</v>
      </c>
      <c r="M10" s="7"/>
      <c r="N10" s="8">
        <v>1762.7706414529302</v>
      </c>
      <c r="O10" s="8">
        <v>5.8128460538448508</v>
      </c>
      <c r="P10" s="8">
        <v>1583.8869732981616</v>
      </c>
      <c r="Q10" s="8">
        <v>16.153118199580376</v>
      </c>
      <c r="R10" s="8">
        <v>1453.0341720121335</v>
      </c>
      <c r="S10" s="8">
        <v>26.421357305771153</v>
      </c>
      <c r="T10" s="8">
        <f t="shared" si="0"/>
        <v>82.428997729080493</v>
      </c>
    </row>
    <row r="11" spans="1:20" x14ac:dyDescent="0.3">
      <c r="A11" s="7" t="s">
        <v>18</v>
      </c>
      <c r="B11" s="8">
        <v>631.24102251638112</v>
      </c>
      <c r="C11" s="8">
        <v>170.58499786570377</v>
      </c>
      <c r="D11" s="8">
        <v>163.91697225509904</v>
      </c>
      <c r="E11" s="9">
        <v>0.270237503237168</v>
      </c>
      <c r="F11" s="7"/>
      <c r="G11" s="10">
        <v>0.10782584300723384</v>
      </c>
      <c r="H11" s="10">
        <v>3.4359858713163473E-4</v>
      </c>
      <c r="I11" s="10">
        <v>3.657400490929644</v>
      </c>
      <c r="J11" s="10">
        <v>7.4254543955029645E-2</v>
      </c>
      <c r="K11" s="10">
        <v>0.246007519418905</v>
      </c>
      <c r="L11" s="10">
        <v>5.0066307978609186E-3</v>
      </c>
      <c r="M11" s="7"/>
      <c r="N11" s="8">
        <v>1762.9993910993221</v>
      </c>
      <c r="O11" s="8">
        <v>5.8126697007396615</v>
      </c>
      <c r="P11" s="8">
        <v>1562.1236309341662</v>
      </c>
      <c r="Q11" s="8">
        <v>16.060907797091659</v>
      </c>
      <c r="R11" s="8">
        <v>1417.8530552372931</v>
      </c>
      <c r="S11" s="8">
        <v>25.850683975064612</v>
      </c>
      <c r="T11" s="8">
        <f t="shared" si="0"/>
        <v>80.422776229842469</v>
      </c>
    </row>
    <row r="12" spans="1:20" x14ac:dyDescent="0.3">
      <c r="A12" s="7" t="s">
        <v>19</v>
      </c>
      <c r="B12" s="8">
        <v>444.19862338583431</v>
      </c>
      <c r="C12" s="8">
        <v>45.961085565596228</v>
      </c>
      <c r="D12" s="8">
        <v>132.0517645568483</v>
      </c>
      <c r="E12" s="9">
        <v>0.10346967132690567</v>
      </c>
      <c r="F12" s="7"/>
      <c r="G12" s="10">
        <v>0.1081879292027928</v>
      </c>
      <c r="H12" s="10">
        <v>3.4472752063117106E-4</v>
      </c>
      <c r="I12" s="10">
        <v>4.3845757147738693</v>
      </c>
      <c r="J12" s="10">
        <v>8.901745916385112E-2</v>
      </c>
      <c r="K12" s="10">
        <v>0.29393242059629249</v>
      </c>
      <c r="L12" s="10">
        <v>5.9819787230702909E-3</v>
      </c>
      <c r="M12" s="7"/>
      <c r="N12" s="8">
        <v>1769.1241740561579</v>
      </c>
      <c r="O12" s="8">
        <v>5.8078397379363196</v>
      </c>
      <c r="P12" s="8">
        <v>1709.4364799760394</v>
      </c>
      <c r="Q12" s="8">
        <v>16.649003246958273</v>
      </c>
      <c r="R12" s="8">
        <v>1661.1504884374622</v>
      </c>
      <c r="S12" s="8">
        <v>29.733737974077712</v>
      </c>
      <c r="T12" s="8">
        <f t="shared" si="0"/>
        <v>93.896771792387014</v>
      </c>
    </row>
    <row r="13" spans="1:20" x14ac:dyDescent="0.3">
      <c r="A13" s="7" t="s">
        <v>20</v>
      </c>
      <c r="B13" s="8">
        <v>202.9766907364552</v>
      </c>
      <c r="C13" s="8">
        <v>97.112640668648382</v>
      </c>
      <c r="D13" s="8">
        <v>66.024777520082665</v>
      </c>
      <c r="E13" s="9">
        <v>0.47844232909846468</v>
      </c>
      <c r="F13" s="7"/>
      <c r="G13" s="10">
        <v>0.10860484251153654</v>
      </c>
      <c r="H13" s="10">
        <v>3.4946741384728062E-4</v>
      </c>
      <c r="I13" s="10">
        <v>4.3277884182148014</v>
      </c>
      <c r="J13" s="10">
        <v>8.7881360737802769E-2</v>
      </c>
      <c r="K13" s="10">
        <v>0.28901178709580172</v>
      </c>
      <c r="L13" s="10">
        <v>5.8820842993299732E-3</v>
      </c>
      <c r="M13" s="7"/>
      <c r="N13" s="8">
        <v>1776.1453091806995</v>
      </c>
      <c r="O13" s="8">
        <v>5.8598887150728842</v>
      </c>
      <c r="P13" s="8">
        <v>1698.6710881388565</v>
      </c>
      <c r="Q13" s="8">
        <v>16.612013207844939</v>
      </c>
      <c r="R13" s="8">
        <v>1636.5889978241337</v>
      </c>
      <c r="S13" s="8">
        <v>29.349691636444277</v>
      </c>
      <c r="T13" s="8">
        <f t="shared" si="0"/>
        <v>92.142742452702791</v>
      </c>
    </row>
    <row r="14" spans="1:20" x14ac:dyDescent="0.3">
      <c r="A14" s="7" t="s">
        <v>21</v>
      </c>
      <c r="B14" s="8">
        <v>428.8755698464945</v>
      </c>
      <c r="C14" s="8">
        <v>81.860488811733461</v>
      </c>
      <c r="D14" s="8">
        <v>144.91733829836284</v>
      </c>
      <c r="E14" s="9">
        <v>0.19087235218605111</v>
      </c>
      <c r="F14" s="7"/>
      <c r="G14" s="10">
        <v>0.10862173348545164</v>
      </c>
      <c r="H14" s="10">
        <v>3.5166551478143496E-4</v>
      </c>
      <c r="I14" s="10">
        <v>5.1130836081596334</v>
      </c>
      <c r="J14" s="10">
        <v>0.10383936668950321</v>
      </c>
      <c r="K14" s="10">
        <v>0.34140107962505278</v>
      </c>
      <c r="L14" s="10">
        <v>6.9484093286722084E-3</v>
      </c>
      <c r="M14" s="7"/>
      <c r="N14" s="8">
        <v>1776.4290691729141</v>
      </c>
      <c r="O14" s="8">
        <v>5.8955517697452251</v>
      </c>
      <c r="P14" s="8">
        <v>1838.2812895982136</v>
      </c>
      <c r="Q14" s="8">
        <v>17.10286613115386</v>
      </c>
      <c r="R14" s="8">
        <v>1893.4062822409437</v>
      </c>
      <c r="S14" s="8">
        <v>33.306005844606034</v>
      </c>
      <c r="T14" s="8">
        <f t="shared" si="0"/>
        <v>106.58496390866273</v>
      </c>
    </row>
    <row r="15" spans="1:20" x14ac:dyDescent="0.3">
      <c r="A15" s="7" t="s">
        <v>22</v>
      </c>
      <c r="B15" s="8">
        <v>280.55218553690077</v>
      </c>
      <c r="C15" s="8">
        <v>69.339850205594871</v>
      </c>
      <c r="D15" s="8">
        <v>87.288282270175287</v>
      </c>
      <c r="E15" s="9">
        <v>0.24715491013872234</v>
      </c>
      <c r="F15" s="7"/>
      <c r="G15" s="10">
        <v>0.10873843365712613</v>
      </c>
      <c r="H15" s="10">
        <v>3.5201826011275962E-4</v>
      </c>
      <c r="I15" s="10">
        <v>4.2868055199898381</v>
      </c>
      <c r="J15" s="10">
        <v>8.70594563367319E-2</v>
      </c>
      <c r="K15" s="10">
        <v>0.28592322499426281</v>
      </c>
      <c r="L15" s="10">
        <v>5.8193824072100683E-3</v>
      </c>
      <c r="M15" s="7"/>
      <c r="N15" s="8">
        <v>1778.3880976615642</v>
      </c>
      <c r="O15" s="8">
        <v>5.8937059670897725</v>
      </c>
      <c r="P15" s="8">
        <v>1690.8302706086265</v>
      </c>
      <c r="Q15" s="8">
        <v>16.584446881081021</v>
      </c>
      <c r="R15" s="8">
        <v>1621.1244055228301</v>
      </c>
      <c r="S15" s="8">
        <v>29.10711896333828</v>
      </c>
      <c r="T15" s="8">
        <f t="shared" si="0"/>
        <v>91.156953178807086</v>
      </c>
    </row>
    <row r="16" spans="1:20" x14ac:dyDescent="0.3">
      <c r="A16" s="7" t="s">
        <v>23</v>
      </c>
      <c r="B16" s="8">
        <v>206.76433774315046</v>
      </c>
      <c r="C16" s="8">
        <v>84.798330231592374</v>
      </c>
      <c r="D16" s="8">
        <v>67.764550956242005</v>
      </c>
      <c r="E16" s="9">
        <v>0.41012067727526436</v>
      </c>
      <c r="F16" s="7"/>
      <c r="G16" s="10">
        <v>0.10888023858471713</v>
      </c>
      <c r="H16" s="10">
        <v>3.548476717824208E-4</v>
      </c>
      <c r="I16" s="10">
        <v>4.6302938722114764</v>
      </c>
      <c r="J16" s="10">
        <v>9.4047068635273109E-2</v>
      </c>
      <c r="K16" s="10">
        <v>0.30843113838421166</v>
      </c>
      <c r="L16" s="10">
        <v>6.2775306474217767E-3</v>
      </c>
      <c r="M16" s="7"/>
      <c r="N16" s="8">
        <v>1780.7650910029818</v>
      </c>
      <c r="O16" s="8">
        <v>5.9315200112355342</v>
      </c>
      <c r="P16" s="8">
        <v>1754.7460408592558</v>
      </c>
      <c r="Q16" s="8">
        <v>16.820617322998942</v>
      </c>
      <c r="R16" s="8">
        <v>1732.9818870273209</v>
      </c>
      <c r="S16" s="8">
        <v>30.854352279638078</v>
      </c>
      <c r="T16" s="8">
        <f t="shared" si="0"/>
        <v>97.316703690055604</v>
      </c>
    </row>
    <row r="17" spans="1:20" x14ac:dyDescent="0.3">
      <c r="A17" s="7" t="s">
        <v>24</v>
      </c>
      <c r="B17" s="8">
        <v>313.1618632012129</v>
      </c>
      <c r="C17" s="8">
        <v>127.58382998497116</v>
      </c>
      <c r="D17" s="8">
        <v>88.389947288297009</v>
      </c>
      <c r="E17" s="9">
        <v>0.40740538672487059</v>
      </c>
      <c r="F17" s="7"/>
      <c r="G17" s="10">
        <v>0.10902628100733368</v>
      </c>
      <c r="H17" s="10">
        <v>3.4891828336220608E-4</v>
      </c>
      <c r="I17" s="10">
        <v>3.8735142698117517</v>
      </c>
      <c r="J17" s="10">
        <v>7.8648787623450983E-2</v>
      </c>
      <c r="K17" s="10">
        <v>0.25767523889269439</v>
      </c>
      <c r="L17" s="10">
        <v>5.2441684999197163E-3</v>
      </c>
      <c r="M17" s="7"/>
      <c r="N17" s="8">
        <v>1783.2091530630109</v>
      </c>
      <c r="O17" s="8">
        <v>5.8230462717517639</v>
      </c>
      <c r="P17" s="8">
        <v>1608.1792078312931</v>
      </c>
      <c r="Q17" s="8">
        <v>16.255439508014206</v>
      </c>
      <c r="R17" s="8">
        <v>1477.9369428976852</v>
      </c>
      <c r="S17" s="8">
        <v>26.823933010297651</v>
      </c>
      <c r="T17" s="8">
        <f t="shared" si="0"/>
        <v>82.880740061200285</v>
      </c>
    </row>
    <row r="18" spans="1:20" x14ac:dyDescent="0.3">
      <c r="A18" s="7" t="s">
        <v>25</v>
      </c>
      <c r="B18" s="8">
        <v>264.39825402823368</v>
      </c>
      <c r="C18" s="8">
        <v>96.94791776822855</v>
      </c>
      <c r="D18" s="8">
        <v>86.17115063527288</v>
      </c>
      <c r="E18" s="9">
        <v>0.36667381985766062</v>
      </c>
      <c r="F18" s="7"/>
      <c r="G18" s="10">
        <v>0.10931493286464536</v>
      </c>
      <c r="H18" s="10">
        <v>3.4981471455310884E-4</v>
      </c>
      <c r="I18" s="10">
        <v>4.5304547480000981</v>
      </c>
      <c r="J18" s="10">
        <v>9.1988008443037783E-2</v>
      </c>
      <c r="K18" s="10">
        <v>0.3005806572355596</v>
      </c>
      <c r="L18" s="10">
        <v>6.1173733595305093E-3</v>
      </c>
      <c r="M18" s="7"/>
      <c r="N18" s="8">
        <v>1788.0280486374943</v>
      </c>
      <c r="O18" s="8">
        <v>5.8191343802036499</v>
      </c>
      <c r="P18" s="8">
        <v>1736.5792202515236</v>
      </c>
      <c r="Q18" s="8">
        <v>16.749940171094295</v>
      </c>
      <c r="R18" s="8">
        <v>1694.1874240569764</v>
      </c>
      <c r="S18" s="8">
        <v>30.250080230794538</v>
      </c>
      <c r="T18" s="8">
        <f t="shared" si="0"/>
        <v>94.75172525106494</v>
      </c>
    </row>
    <row r="19" spans="1:20" x14ac:dyDescent="0.3">
      <c r="A19" s="7" t="s">
        <v>26</v>
      </c>
      <c r="B19" s="8">
        <v>266.91168524802407</v>
      </c>
      <c r="C19" s="8">
        <v>128.0746023377684</v>
      </c>
      <c r="D19" s="8">
        <v>89.316176681792044</v>
      </c>
      <c r="E19" s="9">
        <v>0.47983887336650999</v>
      </c>
      <c r="F19" s="7"/>
      <c r="G19" s="10">
        <v>0.10994534229038562</v>
      </c>
      <c r="H19" s="10">
        <v>3.5572457994170509E-4</v>
      </c>
      <c r="I19" s="10">
        <v>4.6534421143482794</v>
      </c>
      <c r="J19" s="10">
        <v>9.4504367124550834E-2</v>
      </c>
      <c r="K19" s="10">
        <v>0.30697019177696683</v>
      </c>
      <c r="L19" s="10">
        <v>6.2476514330281896E-3</v>
      </c>
      <c r="M19" s="7"/>
      <c r="N19" s="8">
        <v>1798.49844956067</v>
      </c>
      <c r="O19" s="8">
        <v>5.875815800943883</v>
      </c>
      <c r="P19" s="8">
        <v>1758.9121017772629</v>
      </c>
      <c r="Q19" s="8">
        <v>16.833095323765747</v>
      </c>
      <c r="R19" s="8">
        <v>1725.7800340656477</v>
      </c>
      <c r="S19" s="8">
        <v>30.742087661629057</v>
      </c>
      <c r="T19" s="8">
        <f t="shared" si="0"/>
        <v>95.956715141301032</v>
      </c>
    </row>
    <row r="20" spans="1:20" ht="15" thickBot="1" x14ac:dyDescent="0.35">
      <c r="A20" s="13" t="s">
        <v>27</v>
      </c>
      <c r="B20" s="14">
        <v>190.45975253674817</v>
      </c>
      <c r="C20" s="14">
        <v>71.922773211147131</v>
      </c>
      <c r="D20" s="14">
        <v>64.838708964672037</v>
      </c>
      <c r="E20" s="15">
        <v>0.37762714827254656</v>
      </c>
      <c r="F20" s="13"/>
      <c r="G20" s="16">
        <v>0.11332573946151056</v>
      </c>
      <c r="H20" s="16">
        <v>3.6406294471503825E-4</v>
      </c>
      <c r="I20" s="16">
        <v>4.8604118570141468</v>
      </c>
      <c r="J20" s="16">
        <v>9.8697197079267579E-2</v>
      </c>
      <c r="K20" s="16">
        <v>0.31105933225344057</v>
      </c>
      <c r="L20" s="16">
        <v>6.3307247795092048E-3</v>
      </c>
      <c r="M20" s="13"/>
      <c r="N20" s="14">
        <v>1853.4181960536635</v>
      </c>
      <c r="O20" s="14">
        <v>5.7953401718968998</v>
      </c>
      <c r="P20" s="14">
        <v>1795.4205045297481</v>
      </c>
      <c r="Q20" s="14">
        <v>16.958012335418289</v>
      </c>
      <c r="R20" s="14">
        <v>1745.9175568508335</v>
      </c>
      <c r="S20" s="14">
        <v>31.052949379972233</v>
      </c>
      <c r="T20" s="14">
        <f t="shared" si="0"/>
        <v>94.199871381875795</v>
      </c>
    </row>
    <row r="21" spans="1:20" x14ac:dyDescent="0.3">
      <c r="A21" s="19" t="s">
        <v>64</v>
      </c>
      <c r="B21" s="17"/>
      <c r="C21" s="17"/>
      <c r="D21" s="17"/>
      <c r="E21" s="17"/>
      <c r="F21" s="17"/>
      <c r="G21" s="18"/>
      <c r="H21" s="17"/>
      <c r="I21" s="17"/>
      <c r="J21" s="17"/>
      <c r="K21" s="17"/>
      <c r="L21" s="17"/>
      <c r="N21" s="17"/>
      <c r="O21" s="17"/>
      <c r="P21" s="17"/>
      <c r="Q21" s="17"/>
      <c r="R21" s="17"/>
      <c r="S21" s="17"/>
      <c r="T21" s="17"/>
    </row>
  </sheetData>
  <mergeCells count="3">
    <mergeCell ref="B2:E2"/>
    <mergeCell ref="G2:L2"/>
    <mergeCell ref="N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6682-5A67-4DDB-9816-9BA472DB4D15}">
  <dimension ref="A1"/>
  <sheetViews>
    <sheetView zoomScaleNormal="100" workbookViewId="0">
      <selection activeCell="P3" sqref="P3"/>
    </sheetView>
  </sheetViews>
  <sheetFormatPr defaultRowHeight="14.4" x14ac:dyDescent="0.3"/>
  <sheetData>
    <row r="1" spans="1:1" x14ac:dyDescent="0.3">
      <c r="A1" t="s">
        <v>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7BCA-298D-4EC3-86CD-6C40F0C18A88}">
  <dimension ref="A1:T26"/>
  <sheetViews>
    <sheetView workbookViewId="0">
      <selection activeCell="M1" sqref="M1"/>
    </sheetView>
  </sheetViews>
  <sheetFormatPr defaultRowHeight="14.4" x14ac:dyDescent="0.3"/>
  <cols>
    <col min="1" max="1" width="11.109375" customWidth="1"/>
    <col min="3" max="3" width="3.109375" bestFit="1" customWidth="1"/>
    <col min="4" max="4" width="3.33203125" bestFit="1" customWidth="1"/>
    <col min="5" max="5" width="5.44140625" bestFit="1" customWidth="1"/>
    <col min="6" max="6" width="3.33203125" customWidth="1"/>
    <col min="7" max="7" width="10.6640625" bestFit="1" customWidth="1"/>
    <col min="8" max="8" width="10.33203125" bestFit="1" customWidth="1"/>
    <col min="9" max="9" width="9.88671875" bestFit="1" customWidth="1"/>
    <col min="10" max="10" width="10.33203125" bestFit="1" customWidth="1"/>
    <col min="11" max="11" width="9.88671875" bestFit="1" customWidth="1"/>
    <col min="12" max="12" width="10.33203125" bestFit="1" customWidth="1"/>
    <col min="13" max="13" width="2.6640625" customWidth="1"/>
    <col min="14" max="14" width="10.6640625" bestFit="1" customWidth="1"/>
    <col min="15" max="15" width="10.33203125" bestFit="1" customWidth="1"/>
    <col min="16" max="16" width="9.88671875" bestFit="1" customWidth="1"/>
    <col min="17" max="17" width="10.33203125" bestFit="1" customWidth="1"/>
    <col min="18" max="18" width="9.88671875" bestFit="1" customWidth="1"/>
    <col min="19" max="19" width="10.33203125" bestFit="1" customWidth="1"/>
    <col min="20" max="20" width="9.44140625" bestFit="1" customWidth="1"/>
  </cols>
  <sheetData>
    <row r="1" spans="1:20" ht="15" thickBot="1" x14ac:dyDescent="0.35">
      <c r="A1" s="20" t="s">
        <v>67</v>
      </c>
    </row>
    <row r="2" spans="1:20" ht="15" thickBot="1" x14ac:dyDescent="0.35">
      <c r="A2" s="1"/>
      <c r="B2" s="23" t="s">
        <v>0</v>
      </c>
      <c r="C2" s="23"/>
      <c r="D2" s="23"/>
      <c r="E2" s="23"/>
      <c r="F2" s="1"/>
      <c r="G2" s="23" t="s">
        <v>1</v>
      </c>
      <c r="H2" s="24"/>
      <c r="I2" s="24"/>
      <c r="J2" s="24"/>
      <c r="K2" s="24"/>
      <c r="L2" s="24"/>
      <c r="M2" s="3"/>
      <c r="N2" s="23" t="s">
        <v>52</v>
      </c>
      <c r="O2" s="23"/>
      <c r="P2" s="24"/>
      <c r="Q2" s="2"/>
      <c r="R2" s="2"/>
      <c r="S2" s="2"/>
      <c r="T2" s="2"/>
    </row>
    <row r="3" spans="1:20" ht="16.8" x14ac:dyDescent="0.3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6" t="s">
        <v>7</v>
      </c>
      <c r="H3" s="4" t="s">
        <v>51</v>
      </c>
      <c r="I3" s="6" t="s">
        <v>8</v>
      </c>
      <c r="J3" s="4" t="s">
        <v>51</v>
      </c>
      <c r="K3" s="6" t="s">
        <v>9</v>
      </c>
      <c r="L3" s="4" t="s">
        <v>51</v>
      </c>
      <c r="M3" s="4"/>
      <c r="N3" s="6" t="s">
        <v>7</v>
      </c>
      <c r="O3" s="4" t="s">
        <v>51</v>
      </c>
      <c r="P3" s="6" t="s">
        <v>8</v>
      </c>
      <c r="Q3" s="4" t="s">
        <v>51</v>
      </c>
      <c r="R3" s="6" t="s">
        <v>9</v>
      </c>
      <c r="S3" s="4" t="s">
        <v>51</v>
      </c>
      <c r="T3" s="5" t="s">
        <v>10</v>
      </c>
    </row>
    <row r="4" spans="1:20" x14ac:dyDescent="0.3">
      <c r="A4" s="7" t="s">
        <v>28</v>
      </c>
      <c r="B4" s="7">
        <v>79</v>
      </c>
      <c r="C4" s="8" t="s">
        <v>29</v>
      </c>
      <c r="D4" s="8" t="s">
        <v>29</v>
      </c>
      <c r="E4" s="8" t="s">
        <v>29</v>
      </c>
      <c r="F4" s="7"/>
      <c r="G4" s="10">
        <v>0.10791000000000001</v>
      </c>
      <c r="H4" s="10">
        <v>1.14E-3</v>
      </c>
      <c r="I4" s="10">
        <v>4.7098399999999998</v>
      </c>
      <c r="J4" s="10">
        <v>0.13861000000000001</v>
      </c>
      <c r="K4" s="10">
        <v>0.31653999999999999</v>
      </c>
      <c r="L4" s="10">
        <v>8.6899999999999998E-3</v>
      </c>
      <c r="M4" s="7"/>
      <c r="N4" s="8">
        <v>1763.43</v>
      </c>
      <c r="O4" s="8">
        <v>18.63</v>
      </c>
      <c r="P4" s="8">
        <v>1768.98</v>
      </c>
      <c r="Q4" s="8">
        <v>24.65</v>
      </c>
      <c r="R4" s="8">
        <v>1772.61</v>
      </c>
      <c r="S4" s="8">
        <v>41.62</v>
      </c>
      <c r="T4" s="8">
        <f>(R4/N4)*100</f>
        <v>100.52057637672036</v>
      </c>
    </row>
    <row r="5" spans="1:20" x14ac:dyDescent="0.3">
      <c r="A5" s="7" t="s">
        <v>30</v>
      </c>
      <c r="B5" s="7">
        <v>723</v>
      </c>
      <c r="C5" s="8" t="s">
        <v>29</v>
      </c>
      <c r="D5" s="8" t="s">
        <v>29</v>
      </c>
      <c r="E5" s="8" t="s">
        <v>29</v>
      </c>
      <c r="F5" s="7"/>
      <c r="G5" s="10">
        <v>0.10936999999999999</v>
      </c>
      <c r="H5" s="10">
        <v>4.8999999999999998E-4</v>
      </c>
      <c r="I5" s="10">
        <v>5.0079799999999999</v>
      </c>
      <c r="J5" s="10">
        <v>0.14212</v>
      </c>
      <c r="K5" s="10">
        <v>0.33209</v>
      </c>
      <c r="L5" s="10">
        <v>9.3100000000000006E-3</v>
      </c>
      <c r="M5" s="7"/>
      <c r="N5" s="8">
        <v>1788.63</v>
      </c>
      <c r="O5" s="8">
        <v>8.33</v>
      </c>
      <c r="P5" s="8">
        <v>1820.68</v>
      </c>
      <c r="Q5" s="8">
        <v>24.02</v>
      </c>
      <c r="R5" s="8">
        <v>1848.55</v>
      </c>
      <c r="S5" s="8">
        <v>45.97</v>
      </c>
      <c r="T5" s="8">
        <f t="shared" ref="T5:T25" si="0">(R5/N5)*100</f>
        <v>103.35005003829747</v>
      </c>
    </row>
    <row r="6" spans="1:20" x14ac:dyDescent="0.3">
      <c r="A6" s="7" t="s">
        <v>31</v>
      </c>
      <c r="B6" s="7">
        <v>62</v>
      </c>
      <c r="C6" s="8" t="s">
        <v>29</v>
      </c>
      <c r="D6" s="8" t="s">
        <v>29</v>
      </c>
      <c r="E6" s="8" t="s">
        <v>29</v>
      </c>
      <c r="F6" s="7"/>
      <c r="G6" s="10">
        <v>0.10958</v>
      </c>
      <c r="H6" s="10">
        <v>5.0000000000000001E-4</v>
      </c>
      <c r="I6" s="10">
        <v>4.7827500000000001</v>
      </c>
      <c r="J6" s="10">
        <v>0.15054000000000001</v>
      </c>
      <c r="K6" s="10">
        <v>0.31653999999999999</v>
      </c>
      <c r="L6" s="10">
        <v>9.8600000000000007E-3</v>
      </c>
      <c r="M6" s="7"/>
      <c r="N6" s="8">
        <v>1791.95</v>
      </c>
      <c r="O6" s="8">
        <v>8.31</v>
      </c>
      <c r="P6" s="8">
        <v>1781.88</v>
      </c>
      <c r="Q6" s="8">
        <v>26.43</v>
      </c>
      <c r="R6" s="8">
        <v>1772.61</v>
      </c>
      <c r="S6" s="8">
        <v>48.97</v>
      </c>
      <c r="T6" s="8">
        <f t="shared" si="0"/>
        <v>98.920728814978091</v>
      </c>
    </row>
    <row r="7" spans="1:20" x14ac:dyDescent="0.3">
      <c r="A7" s="7" t="s">
        <v>32</v>
      </c>
      <c r="B7" s="7">
        <v>392</v>
      </c>
      <c r="C7" s="8" t="s">
        <v>29</v>
      </c>
      <c r="D7" s="8" t="s">
        <v>29</v>
      </c>
      <c r="E7" s="8" t="s">
        <v>29</v>
      </c>
      <c r="F7" s="7"/>
      <c r="G7" s="10">
        <v>0.10962</v>
      </c>
      <c r="H7" s="10">
        <v>7.6999999999999996E-4</v>
      </c>
      <c r="I7" s="10">
        <v>4.8636100000000004</v>
      </c>
      <c r="J7" s="10">
        <v>0.14546999999999999</v>
      </c>
      <c r="K7" s="10">
        <v>0.32178000000000001</v>
      </c>
      <c r="L7" s="10">
        <v>9.3600000000000003E-3</v>
      </c>
      <c r="M7" s="7"/>
      <c r="N7" s="8">
        <v>1791.95</v>
      </c>
      <c r="O7" s="8">
        <v>13.29</v>
      </c>
      <c r="P7" s="8">
        <v>1795.97</v>
      </c>
      <c r="Q7" s="8">
        <v>25.2</v>
      </c>
      <c r="R7" s="8">
        <v>1798.51</v>
      </c>
      <c r="S7" s="8">
        <v>46.33</v>
      </c>
      <c r="T7" s="8">
        <f t="shared" si="0"/>
        <v>100.36608164290297</v>
      </c>
    </row>
    <row r="8" spans="1:20" x14ac:dyDescent="0.3">
      <c r="A8" s="7" t="s">
        <v>33</v>
      </c>
      <c r="B8" s="7">
        <v>223</v>
      </c>
      <c r="C8" s="8" t="s">
        <v>29</v>
      </c>
      <c r="D8" s="8" t="s">
        <v>29</v>
      </c>
      <c r="E8" s="8" t="s">
        <v>29</v>
      </c>
      <c r="F8" s="7"/>
      <c r="G8" s="10">
        <v>0.10972999999999999</v>
      </c>
      <c r="H8" s="10">
        <v>4.6000000000000001E-4</v>
      </c>
      <c r="I8" s="10">
        <v>4.8610199999999999</v>
      </c>
      <c r="J8" s="10">
        <v>0.16128000000000001</v>
      </c>
      <c r="K8" s="10">
        <v>0.32129000000000002</v>
      </c>
      <c r="L8" s="10">
        <v>1.057E-2</v>
      </c>
      <c r="M8" s="11"/>
      <c r="N8" s="8">
        <v>1793.61</v>
      </c>
      <c r="O8" s="8">
        <v>8.3000000000000007</v>
      </c>
      <c r="P8" s="8">
        <v>1795.52</v>
      </c>
      <c r="Q8" s="8">
        <v>27.94</v>
      </c>
      <c r="R8" s="8">
        <v>1796.07</v>
      </c>
      <c r="S8" s="8">
        <v>51.72</v>
      </c>
      <c r="T8" s="8">
        <f t="shared" si="0"/>
        <v>100.1371535618111</v>
      </c>
    </row>
    <row r="9" spans="1:20" x14ac:dyDescent="0.3">
      <c r="A9" s="7" t="s">
        <v>34</v>
      </c>
      <c r="B9" s="7">
        <v>390</v>
      </c>
      <c r="C9" s="8" t="s">
        <v>29</v>
      </c>
      <c r="D9" s="8" t="s">
        <v>29</v>
      </c>
      <c r="E9" s="8" t="s">
        <v>29</v>
      </c>
      <c r="F9" s="7"/>
      <c r="G9" s="10">
        <v>0.10985</v>
      </c>
      <c r="H9" s="10">
        <v>5.0000000000000001E-4</v>
      </c>
      <c r="I9" s="10">
        <v>4.94076</v>
      </c>
      <c r="J9" s="10">
        <v>0.14149999999999999</v>
      </c>
      <c r="K9" s="10">
        <v>0.32619999999999999</v>
      </c>
      <c r="L9" s="10">
        <v>9.2200000000000008E-3</v>
      </c>
      <c r="M9" s="12"/>
      <c r="N9" s="8">
        <v>1796.93</v>
      </c>
      <c r="O9" s="8">
        <v>8.2799999999999994</v>
      </c>
      <c r="P9" s="8">
        <v>1809.25</v>
      </c>
      <c r="Q9" s="8">
        <v>24.18</v>
      </c>
      <c r="R9" s="8">
        <v>1819.94</v>
      </c>
      <c r="S9" s="8">
        <v>43.75</v>
      </c>
      <c r="T9" s="8">
        <f t="shared" si="0"/>
        <v>101.28051732677399</v>
      </c>
    </row>
    <row r="10" spans="1:20" x14ac:dyDescent="0.3">
      <c r="A10" s="7" t="s">
        <v>35</v>
      </c>
      <c r="B10" s="7">
        <v>262</v>
      </c>
      <c r="C10" s="8" t="s">
        <v>29</v>
      </c>
      <c r="D10" s="8" t="s">
        <v>29</v>
      </c>
      <c r="E10" s="8" t="s">
        <v>29</v>
      </c>
      <c r="F10" s="7"/>
      <c r="G10" s="10">
        <v>0.11008</v>
      </c>
      <c r="H10" s="10">
        <v>4.4999999999999999E-4</v>
      </c>
      <c r="I10" s="10">
        <v>4.8388099999999996</v>
      </c>
      <c r="J10" s="10">
        <v>0.15892000000000001</v>
      </c>
      <c r="K10" s="10">
        <v>0.31879999999999997</v>
      </c>
      <c r="L10" s="10">
        <v>1.039E-2</v>
      </c>
      <c r="M10" s="7"/>
      <c r="N10" s="8">
        <v>1800.24</v>
      </c>
      <c r="O10" s="8">
        <v>8.26</v>
      </c>
      <c r="P10" s="8">
        <v>1791.67</v>
      </c>
      <c r="Q10" s="8">
        <v>27.63</v>
      </c>
      <c r="R10" s="8">
        <v>1783.87</v>
      </c>
      <c r="S10" s="8">
        <v>50.84</v>
      </c>
      <c r="T10" s="8">
        <f t="shared" si="0"/>
        <v>99.090676798649056</v>
      </c>
    </row>
    <row r="11" spans="1:20" x14ac:dyDescent="0.3">
      <c r="A11" s="7" t="s">
        <v>36</v>
      </c>
      <c r="B11" s="7">
        <v>141</v>
      </c>
      <c r="C11" s="8" t="s">
        <v>29</v>
      </c>
      <c r="D11" s="8" t="s">
        <v>29</v>
      </c>
      <c r="E11" s="8" t="s">
        <v>29</v>
      </c>
      <c r="F11" s="7"/>
      <c r="G11" s="10">
        <v>0.11022999999999999</v>
      </c>
      <c r="H11" s="10">
        <v>5.1999999999999995E-4</v>
      </c>
      <c r="I11" s="10">
        <v>4.9033199999999999</v>
      </c>
      <c r="J11" s="10">
        <v>0.1368</v>
      </c>
      <c r="K11" s="10">
        <v>0.32261000000000001</v>
      </c>
      <c r="L11" s="10">
        <v>8.8699999999999994E-3</v>
      </c>
      <c r="M11" s="7"/>
      <c r="N11" s="8">
        <v>1801.89</v>
      </c>
      <c r="O11" s="8">
        <v>8.25</v>
      </c>
      <c r="P11" s="8">
        <v>1802.82</v>
      </c>
      <c r="Q11" s="8">
        <v>23.53</v>
      </c>
      <c r="R11" s="8">
        <v>1802.41</v>
      </c>
      <c r="S11" s="8">
        <v>43.87</v>
      </c>
      <c r="T11" s="8">
        <f t="shared" si="0"/>
        <v>100.02885858737214</v>
      </c>
    </row>
    <row r="12" spans="1:20" x14ac:dyDescent="0.3">
      <c r="A12" s="7" t="s">
        <v>37</v>
      </c>
      <c r="B12" s="7">
        <v>127</v>
      </c>
      <c r="C12" s="8" t="s">
        <v>29</v>
      </c>
      <c r="D12" s="8" t="s">
        <v>29</v>
      </c>
      <c r="E12" s="8" t="s">
        <v>29</v>
      </c>
      <c r="F12" s="7"/>
      <c r="G12" s="10">
        <v>0.11019</v>
      </c>
      <c r="H12" s="10">
        <v>5.1000000000000004E-4</v>
      </c>
      <c r="I12" s="10">
        <v>4.8971400000000003</v>
      </c>
      <c r="J12" s="10">
        <v>0.13844000000000001</v>
      </c>
      <c r="K12" s="10">
        <v>0.32233000000000001</v>
      </c>
      <c r="L12" s="10">
        <v>8.9899999999999997E-3</v>
      </c>
      <c r="M12" s="7"/>
      <c r="N12" s="8">
        <v>1801.89</v>
      </c>
      <c r="O12" s="8">
        <v>8.25</v>
      </c>
      <c r="P12" s="8">
        <v>1801.76</v>
      </c>
      <c r="Q12" s="8">
        <v>23.83</v>
      </c>
      <c r="R12" s="8">
        <v>1800.95</v>
      </c>
      <c r="S12" s="8">
        <v>43.88</v>
      </c>
      <c r="T12" s="8">
        <f t="shared" si="0"/>
        <v>99.947832553596498</v>
      </c>
    </row>
    <row r="13" spans="1:20" x14ac:dyDescent="0.3">
      <c r="A13" s="7" t="s">
        <v>38</v>
      </c>
      <c r="B13" s="7">
        <v>284</v>
      </c>
      <c r="C13" s="8" t="s">
        <v>29</v>
      </c>
      <c r="D13" s="8" t="s">
        <v>29</v>
      </c>
      <c r="E13" s="8" t="s">
        <v>29</v>
      </c>
      <c r="F13" s="7"/>
      <c r="G13" s="10">
        <v>0.11021</v>
      </c>
      <c r="H13" s="10">
        <v>4.8000000000000001E-4</v>
      </c>
      <c r="I13" s="10">
        <v>4.9281199999999998</v>
      </c>
      <c r="J13" s="10">
        <v>0.15287000000000001</v>
      </c>
      <c r="K13" s="10">
        <v>0.32429999999999998</v>
      </c>
      <c r="L13" s="10">
        <v>9.9600000000000001E-3</v>
      </c>
      <c r="M13" s="7"/>
      <c r="N13" s="8">
        <v>1801.89</v>
      </c>
      <c r="O13" s="8">
        <v>8.25</v>
      </c>
      <c r="P13" s="8">
        <v>1807.08</v>
      </c>
      <c r="Q13" s="8">
        <v>26.19</v>
      </c>
      <c r="R13" s="8">
        <v>1810.69</v>
      </c>
      <c r="S13" s="8">
        <v>48.68</v>
      </c>
      <c r="T13" s="8">
        <f t="shared" si="0"/>
        <v>100.4883760939902</v>
      </c>
    </row>
    <row r="14" spans="1:20" x14ac:dyDescent="0.3">
      <c r="A14" s="7" t="s">
        <v>39</v>
      </c>
      <c r="B14" s="7">
        <v>130</v>
      </c>
      <c r="C14" s="8" t="s">
        <v>29</v>
      </c>
      <c r="D14" s="8" t="s">
        <v>29</v>
      </c>
      <c r="E14" s="8" t="s">
        <v>29</v>
      </c>
      <c r="F14" s="7"/>
      <c r="G14" s="10">
        <v>0.11031000000000001</v>
      </c>
      <c r="H14" s="10">
        <v>5.0000000000000001E-4</v>
      </c>
      <c r="I14" s="10">
        <v>4.87364</v>
      </c>
      <c r="J14" s="10">
        <v>0.13918</v>
      </c>
      <c r="K14" s="10">
        <v>0.32042999999999999</v>
      </c>
      <c r="L14" s="10">
        <v>9.0399999999999994E-3</v>
      </c>
      <c r="M14" s="7"/>
      <c r="N14" s="8">
        <v>1803.54</v>
      </c>
      <c r="O14" s="8">
        <v>8.24</v>
      </c>
      <c r="P14" s="8">
        <v>1797.7</v>
      </c>
      <c r="Q14" s="8">
        <v>24.06</v>
      </c>
      <c r="R14" s="8">
        <v>1791.68</v>
      </c>
      <c r="S14" s="8">
        <v>43.94</v>
      </c>
      <c r="T14" s="8">
        <f t="shared" si="0"/>
        <v>99.342404382492205</v>
      </c>
    </row>
    <row r="15" spans="1:20" x14ac:dyDescent="0.3">
      <c r="A15" s="7" t="s">
        <v>40</v>
      </c>
      <c r="B15" s="7">
        <v>281</v>
      </c>
      <c r="C15" s="8" t="s">
        <v>29</v>
      </c>
      <c r="D15" s="8" t="s">
        <v>29</v>
      </c>
      <c r="E15" s="8" t="s">
        <v>29</v>
      </c>
      <c r="F15" s="7"/>
      <c r="G15" s="10">
        <v>0.1104</v>
      </c>
      <c r="H15" s="10">
        <v>4.8000000000000001E-4</v>
      </c>
      <c r="I15" s="10">
        <v>4.9169499999999999</v>
      </c>
      <c r="J15" s="10">
        <v>0.15903999999999999</v>
      </c>
      <c r="K15" s="10">
        <v>0.32302999999999998</v>
      </c>
      <c r="L15" s="10">
        <v>1.035E-2</v>
      </c>
      <c r="M15" s="7"/>
      <c r="N15" s="8">
        <v>1805.19</v>
      </c>
      <c r="O15" s="8">
        <v>8.23</v>
      </c>
      <c r="P15" s="8">
        <v>1805.18</v>
      </c>
      <c r="Q15" s="8">
        <v>27.29</v>
      </c>
      <c r="R15" s="8">
        <v>1804.36</v>
      </c>
      <c r="S15" s="8">
        <v>50.67</v>
      </c>
      <c r="T15" s="8">
        <f t="shared" si="0"/>
        <v>99.95402146034489</v>
      </c>
    </row>
    <row r="16" spans="1:20" x14ac:dyDescent="0.3">
      <c r="A16" s="7" t="s">
        <v>41</v>
      </c>
      <c r="B16" s="7">
        <v>146</v>
      </c>
      <c r="C16" s="8" t="s">
        <v>29</v>
      </c>
      <c r="D16" s="8" t="s">
        <v>29</v>
      </c>
      <c r="E16" s="8" t="s">
        <v>29</v>
      </c>
      <c r="F16" s="7"/>
      <c r="G16" s="10">
        <v>0.11067</v>
      </c>
      <c r="H16" s="10">
        <v>5.0000000000000001E-4</v>
      </c>
      <c r="I16" s="10">
        <v>4.8870399999999998</v>
      </c>
      <c r="J16" s="10">
        <v>0.14194999999999999</v>
      </c>
      <c r="K16" s="10">
        <v>0.32027</v>
      </c>
      <c r="L16" s="10">
        <v>9.1900000000000003E-3</v>
      </c>
      <c r="M16" s="7"/>
      <c r="N16" s="8">
        <v>1810.12</v>
      </c>
      <c r="O16" s="8">
        <v>8.2100000000000009</v>
      </c>
      <c r="P16" s="8">
        <v>1800.02</v>
      </c>
      <c r="Q16" s="8">
        <v>24.49</v>
      </c>
      <c r="R16" s="8">
        <v>1791.19</v>
      </c>
      <c r="S16" s="8">
        <v>43.94</v>
      </c>
      <c r="T16" s="8">
        <f t="shared" si="0"/>
        <v>98.95421298035491</v>
      </c>
    </row>
    <row r="17" spans="1:20" x14ac:dyDescent="0.3">
      <c r="A17" s="7" t="s">
        <v>42</v>
      </c>
      <c r="B17" s="7">
        <v>82</v>
      </c>
      <c r="C17" s="8" t="s">
        <v>29</v>
      </c>
      <c r="D17" s="8" t="s">
        <v>29</v>
      </c>
      <c r="E17" s="8" t="s">
        <v>29</v>
      </c>
      <c r="F17" s="7"/>
      <c r="G17" s="10">
        <v>0.11072</v>
      </c>
      <c r="H17" s="10">
        <v>5.4000000000000001E-4</v>
      </c>
      <c r="I17" s="10">
        <v>4.8849900000000002</v>
      </c>
      <c r="J17" s="10">
        <v>0.13650000000000001</v>
      </c>
      <c r="K17" s="10">
        <v>0.31999</v>
      </c>
      <c r="L17" s="10">
        <v>8.8000000000000005E-3</v>
      </c>
      <c r="M17" s="7"/>
      <c r="N17" s="8">
        <v>1810.12</v>
      </c>
      <c r="O17" s="8">
        <v>8.2100000000000009</v>
      </c>
      <c r="P17" s="8">
        <v>1799.67</v>
      </c>
      <c r="Q17" s="8">
        <v>23.55</v>
      </c>
      <c r="R17" s="8">
        <v>1789.73</v>
      </c>
      <c r="S17" s="8">
        <v>43.95</v>
      </c>
      <c r="T17" s="8">
        <f t="shared" si="0"/>
        <v>98.873555344397062</v>
      </c>
    </row>
    <row r="18" spans="1:20" x14ac:dyDescent="0.3">
      <c r="A18" s="7" t="s">
        <v>43</v>
      </c>
      <c r="B18" s="7">
        <v>206</v>
      </c>
      <c r="C18" s="8" t="s">
        <v>29</v>
      </c>
      <c r="D18" s="8" t="s">
        <v>29</v>
      </c>
      <c r="E18" s="8" t="s">
        <v>29</v>
      </c>
      <c r="F18" s="7"/>
      <c r="G18" s="10">
        <v>0.11068</v>
      </c>
      <c r="H18" s="10">
        <v>4.8999999999999998E-4</v>
      </c>
      <c r="I18" s="10">
        <v>4.8884600000000002</v>
      </c>
      <c r="J18" s="10">
        <v>0.14126</v>
      </c>
      <c r="K18" s="10">
        <v>0.32031999999999999</v>
      </c>
      <c r="L18" s="10">
        <v>9.1500000000000001E-3</v>
      </c>
      <c r="M18" s="7"/>
      <c r="N18" s="8">
        <v>1810.12</v>
      </c>
      <c r="O18" s="8">
        <v>8.2100000000000009</v>
      </c>
      <c r="P18" s="8">
        <v>1800.28</v>
      </c>
      <c r="Q18" s="8">
        <v>24.37</v>
      </c>
      <c r="R18" s="8">
        <v>1791.19</v>
      </c>
      <c r="S18" s="8">
        <v>43.94</v>
      </c>
      <c r="T18" s="8">
        <f t="shared" si="0"/>
        <v>98.95421298035491</v>
      </c>
    </row>
    <row r="19" spans="1:20" x14ac:dyDescent="0.3">
      <c r="A19" s="7" t="s">
        <v>44</v>
      </c>
      <c r="B19" s="7">
        <v>114</v>
      </c>
      <c r="C19" s="8" t="s">
        <v>29</v>
      </c>
      <c r="D19" s="8" t="s">
        <v>29</v>
      </c>
      <c r="E19" s="8" t="s">
        <v>29</v>
      </c>
      <c r="F19" s="7"/>
      <c r="G19" s="10">
        <v>0.11075</v>
      </c>
      <c r="H19" s="10">
        <v>5.0000000000000001E-4</v>
      </c>
      <c r="I19" s="10">
        <v>4.8327099999999996</v>
      </c>
      <c r="J19" s="10">
        <v>0.15615000000000001</v>
      </c>
      <c r="K19" s="10">
        <v>0.31646999999999997</v>
      </c>
      <c r="L19" s="10">
        <v>1.013E-2</v>
      </c>
      <c r="M19" s="7"/>
      <c r="N19" s="8">
        <v>1811.76</v>
      </c>
      <c r="O19" s="8">
        <v>8.1999999999999993</v>
      </c>
      <c r="P19" s="8">
        <v>1790.61</v>
      </c>
      <c r="Q19" s="8">
        <v>27.19</v>
      </c>
      <c r="R19" s="8">
        <v>1772.61</v>
      </c>
      <c r="S19" s="8">
        <v>49.46</v>
      </c>
      <c r="T19" s="8">
        <f t="shared" si="0"/>
        <v>97.839117763942241</v>
      </c>
    </row>
    <row r="20" spans="1:20" x14ac:dyDescent="0.3">
      <c r="A20" s="7" t="s">
        <v>45</v>
      </c>
      <c r="B20" s="7">
        <v>187</v>
      </c>
      <c r="C20" s="8" t="s">
        <v>29</v>
      </c>
      <c r="D20" s="8" t="s">
        <v>29</v>
      </c>
      <c r="E20" s="8" t="s">
        <v>29</v>
      </c>
      <c r="F20" s="7"/>
      <c r="G20" s="10">
        <v>0.11076999999999999</v>
      </c>
      <c r="H20" s="10">
        <v>4.8000000000000001E-4</v>
      </c>
      <c r="I20" s="10">
        <v>4.95777</v>
      </c>
      <c r="J20" s="10">
        <v>0.14141000000000001</v>
      </c>
      <c r="K20" s="10">
        <v>0.32462000000000002</v>
      </c>
      <c r="L20" s="10">
        <v>9.1500000000000001E-3</v>
      </c>
      <c r="M20" s="7"/>
      <c r="N20" s="8">
        <v>1811.76</v>
      </c>
      <c r="O20" s="8">
        <v>8.1999999999999993</v>
      </c>
      <c r="P20" s="8">
        <v>1812.16</v>
      </c>
      <c r="Q20" s="8">
        <v>24.1</v>
      </c>
      <c r="R20" s="8">
        <v>1812.15</v>
      </c>
      <c r="S20" s="8">
        <v>43.8</v>
      </c>
      <c r="T20" s="8">
        <f t="shared" si="0"/>
        <v>100.02152602993775</v>
      </c>
    </row>
    <row r="21" spans="1:20" x14ac:dyDescent="0.3">
      <c r="A21" s="7" t="s">
        <v>46</v>
      </c>
      <c r="B21" s="7">
        <v>63</v>
      </c>
      <c r="C21" s="8" t="s">
        <v>29</v>
      </c>
      <c r="D21" s="8" t="s">
        <v>29</v>
      </c>
      <c r="E21" s="8" t="s">
        <v>29</v>
      </c>
      <c r="F21" s="11"/>
      <c r="G21" s="10">
        <v>0.11087</v>
      </c>
      <c r="H21" s="10">
        <v>5.1999999999999995E-4</v>
      </c>
      <c r="I21" s="10">
        <v>4.8768700000000003</v>
      </c>
      <c r="J21" s="10">
        <v>0.15204000000000001</v>
      </c>
      <c r="K21" s="10">
        <v>0.31902000000000003</v>
      </c>
      <c r="L21" s="10">
        <v>9.8300000000000002E-3</v>
      </c>
      <c r="M21" s="7"/>
      <c r="N21" s="8">
        <v>1813.4</v>
      </c>
      <c r="O21" s="8">
        <v>8.19</v>
      </c>
      <c r="P21" s="8">
        <v>1798.27</v>
      </c>
      <c r="Q21" s="8">
        <v>26.26</v>
      </c>
      <c r="R21" s="8">
        <v>1784.84</v>
      </c>
      <c r="S21" s="8">
        <v>48.87</v>
      </c>
      <c r="T21" s="8">
        <f t="shared" si="0"/>
        <v>98.425057902283001</v>
      </c>
    </row>
    <row r="22" spans="1:20" x14ac:dyDescent="0.3">
      <c r="A22" s="7" t="s">
        <v>47</v>
      </c>
      <c r="B22" s="7">
        <v>89</v>
      </c>
      <c r="C22" s="8" t="s">
        <v>29</v>
      </c>
      <c r="D22" s="8" t="s">
        <v>29</v>
      </c>
      <c r="E22" s="8" t="s">
        <v>29</v>
      </c>
      <c r="F22" s="7"/>
      <c r="G22" s="10">
        <v>0.11094999999999999</v>
      </c>
      <c r="H22" s="10">
        <v>5.1000000000000004E-4</v>
      </c>
      <c r="I22" s="10">
        <v>4.85006</v>
      </c>
      <c r="J22" s="10">
        <v>0.14548</v>
      </c>
      <c r="K22" s="10">
        <v>0.31705</v>
      </c>
      <c r="L22" s="10">
        <v>9.4000000000000004E-3</v>
      </c>
      <c r="M22" s="7"/>
      <c r="N22" s="8">
        <v>1815.04</v>
      </c>
      <c r="O22" s="8">
        <v>8.18</v>
      </c>
      <c r="P22" s="8">
        <v>1793.63</v>
      </c>
      <c r="Q22" s="8">
        <v>25.25</v>
      </c>
      <c r="R22" s="8">
        <v>1775.55</v>
      </c>
      <c r="S22" s="8">
        <v>46.5</v>
      </c>
      <c r="T22" s="8">
        <f t="shared" si="0"/>
        <v>97.824290373765862</v>
      </c>
    </row>
    <row r="23" spans="1:20" x14ac:dyDescent="0.3">
      <c r="A23" s="7" t="s">
        <v>48</v>
      </c>
      <c r="B23" s="7">
        <v>75</v>
      </c>
      <c r="C23" s="8" t="s">
        <v>29</v>
      </c>
      <c r="D23" s="8" t="s">
        <v>29</v>
      </c>
      <c r="E23" s="8" t="s">
        <v>29</v>
      </c>
      <c r="F23" s="7"/>
      <c r="G23" s="10">
        <v>0.11098</v>
      </c>
      <c r="H23" s="10">
        <v>5.1999999999999995E-4</v>
      </c>
      <c r="I23" s="10">
        <v>4.9167300000000003</v>
      </c>
      <c r="J23" s="10">
        <v>0.15415000000000001</v>
      </c>
      <c r="K23" s="10">
        <v>0.32133</v>
      </c>
      <c r="L23" s="10">
        <v>9.9600000000000001E-3</v>
      </c>
      <c r="M23" s="7"/>
      <c r="N23" s="8">
        <v>1815.04</v>
      </c>
      <c r="O23" s="8">
        <v>8.18</v>
      </c>
      <c r="P23" s="8">
        <v>1805.13</v>
      </c>
      <c r="Q23" s="8">
        <v>26.46</v>
      </c>
      <c r="R23" s="8">
        <v>1796.07</v>
      </c>
      <c r="S23" s="8">
        <v>48.79</v>
      </c>
      <c r="T23" s="8">
        <f t="shared" si="0"/>
        <v>98.954843970380807</v>
      </c>
    </row>
    <row r="24" spans="1:20" x14ac:dyDescent="0.3">
      <c r="A24" s="7" t="s">
        <v>49</v>
      </c>
      <c r="B24" s="7">
        <v>69</v>
      </c>
      <c r="C24" s="8" t="s">
        <v>29</v>
      </c>
      <c r="D24" s="8" t="s">
        <v>29</v>
      </c>
      <c r="E24" s="8" t="s">
        <v>29</v>
      </c>
      <c r="F24" s="7"/>
      <c r="G24" s="10">
        <v>0.11105</v>
      </c>
      <c r="H24" s="10">
        <v>5.5999999999999995E-4</v>
      </c>
      <c r="I24" s="10">
        <v>4.8540400000000004</v>
      </c>
      <c r="J24" s="10">
        <v>0.14138999999999999</v>
      </c>
      <c r="K24" s="10">
        <v>0.31701000000000001</v>
      </c>
      <c r="L24" s="10">
        <v>9.0900000000000009E-3</v>
      </c>
      <c r="M24" s="7"/>
      <c r="N24" s="8">
        <v>1816.67</v>
      </c>
      <c r="O24" s="8">
        <v>9.81</v>
      </c>
      <c r="P24" s="8">
        <v>1794.31</v>
      </c>
      <c r="Q24" s="8">
        <v>24.53</v>
      </c>
      <c r="R24" s="8">
        <v>1775.06</v>
      </c>
      <c r="S24" s="8">
        <v>44.05</v>
      </c>
      <c r="T24" s="8">
        <f t="shared" si="0"/>
        <v>97.709545487072489</v>
      </c>
    </row>
    <row r="25" spans="1:20" ht="15" thickBot="1" x14ac:dyDescent="0.35">
      <c r="A25" s="13" t="s">
        <v>50</v>
      </c>
      <c r="B25" s="13">
        <v>57</v>
      </c>
      <c r="C25" s="14" t="s">
        <v>29</v>
      </c>
      <c r="D25" s="14" t="s">
        <v>29</v>
      </c>
      <c r="E25" s="14" t="s">
        <v>29</v>
      </c>
      <c r="F25" s="13"/>
      <c r="G25" s="16">
        <v>0.1111</v>
      </c>
      <c r="H25" s="16">
        <v>5.1000000000000004E-4</v>
      </c>
      <c r="I25" s="16">
        <v>4.8875400000000004</v>
      </c>
      <c r="J25" s="16">
        <v>0.15387000000000001</v>
      </c>
      <c r="K25" s="16">
        <v>0.31906000000000001</v>
      </c>
      <c r="L25" s="16">
        <v>9.9399999999999992E-3</v>
      </c>
      <c r="M25" s="13"/>
      <c r="N25" s="14">
        <v>1816.67</v>
      </c>
      <c r="O25" s="14">
        <v>8.17</v>
      </c>
      <c r="P25" s="14">
        <v>1800</v>
      </c>
      <c r="Q25" s="14">
        <v>27</v>
      </c>
      <c r="R25" s="14">
        <v>1785.33</v>
      </c>
      <c r="S25" s="14">
        <v>48.87</v>
      </c>
      <c r="T25" s="14">
        <f t="shared" si="0"/>
        <v>98.2748655507054</v>
      </c>
    </row>
    <row r="26" spans="1:20" x14ac:dyDescent="0.3">
      <c r="A26" s="19" t="s">
        <v>64</v>
      </c>
    </row>
  </sheetData>
  <mergeCells count="3">
    <mergeCell ref="B2:E2"/>
    <mergeCell ref="G2:L2"/>
    <mergeCell ref="N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328B-9A2F-46E9-B7DC-240C7B28C402}">
  <dimension ref="A1:I24"/>
  <sheetViews>
    <sheetView workbookViewId="0">
      <selection activeCell="H1" sqref="H1"/>
    </sheetView>
  </sheetViews>
  <sheetFormatPr defaultRowHeight="14.4" x14ac:dyDescent="0.3"/>
  <cols>
    <col min="1" max="1" width="16" customWidth="1"/>
    <col min="3" max="3" width="11" customWidth="1"/>
  </cols>
  <sheetData>
    <row r="1" spans="1:9" ht="15" thickBot="1" x14ac:dyDescent="0.35">
      <c r="A1" s="21" t="s">
        <v>68</v>
      </c>
      <c r="B1" s="21"/>
      <c r="C1" s="21"/>
      <c r="D1" s="21"/>
      <c r="E1" s="21"/>
    </row>
    <row r="2" spans="1:9" x14ac:dyDescent="0.3">
      <c r="A2" s="22" t="s">
        <v>55</v>
      </c>
      <c r="B2" s="22" t="s">
        <v>56</v>
      </c>
      <c r="C2" s="22"/>
      <c r="D2" s="22"/>
      <c r="E2" s="22"/>
    </row>
    <row r="3" spans="1:9" x14ac:dyDescent="0.3">
      <c r="A3" t="s">
        <v>47</v>
      </c>
      <c r="B3" s="7">
        <v>4</v>
      </c>
      <c r="C3" s="7"/>
    </row>
    <row r="4" spans="1:9" x14ac:dyDescent="0.3">
      <c r="A4" t="s">
        <v>35</v>
      </c>
      <c r="B4" s="7">
        <v>1</v>
      </c>
      <c r="C4" s="7"/>
    </row>
    <row r="5" spans="1:9" ht="15" thickBot="1" x14ac:dyDescent="0.35">
      <c r="A5" t="s">
        <v>33</v>
      </c>
      <c r="B5" s="7">
        <v>1</v>
      </c>
      <c r="C5" s="7"/>
      <c r="G5" s="21" t="s">
        <v>63</v>
      </c>
      <c r="H5" s="21"/>
      <c r="I5" s="21"/>
    </row>
    <row r="6" spans="1:9" x14ac:dyDescent="0.3">
      <c r="A6" t="s">
        <v>44</v>
      </c>
      <c r="B6" s="7">
        <v>4</v>
      </c>
      <c r="C6" s="7"/>
      <c r="G6" t="s">
        <v>59</v>
      </c>
    </row>
    <row r="7" spans="1:9" x14ac:dyDescent="0.3">
      <c r="A7" t="s">
        <v>40</v>
      </c>
      <c r="B7" s="7">
        <v>1</v>
      </c>
      <c r="C7" s="7"/>
      <c r="G7" t="s">
        <v>60</v>
      </c>
    </row>
    <row r="8" spans="1:9" x14ac:dyDescent="0.3">
      <c r="A8" t="s">
        <v>49</v>
      </c>
      <c r="B8" s="7">
        <v>4</v>
      </c>
      <c r="C8" s="7"/>
      <c r="G8" t="s">
        <v>61</v>
      </c>
    </row>
    <row r="9" spans="1:9" x14ac:dyDescent="0.3">
      <c r="A9" t="s">
        <v>39</v>
      </c>
      <c r="B9" s="7" t="s">
        <v>57</v>
      </c>
      <c r="C9" s="7"/>
      <c r="G9" t="s">
        <v>62</v>
      </c>
    </row>
    <row r="10" spans="1:9" x14ac:dyDescent="0.3">
      <c r="A10" t="s">
        <v>42</v>
      </c>
      <c r="B10" s="7">
        <v>4</v>
      </c>
      <c r="C10" s="7"/>
    </row>
    <row r="11" spans="1:9" x14ac:dyDescent="0.3">
      <c r="A11" t="s">
        <v>28</v>
      </c>
      <c r="B11" s="7">
        <v>4</v>
      </c>
      <c r="C11" s="7"/>
    </row>
    <row r="12" spans="1:9" x14ac:dyDescent="0.3">
      <c r="A12" t="s">
        <v>45</v>
      </c>
      <c r="B12" s="7">
        <v>1</v>
      </c>
      <c r="C12" s="7"/>
    </row>
    <row r="13" spans="1:9" x14ac:dyDescent="0.3">
      <c r="A13" t="s">
        <v>43</v>
      </c>
      <c r="B13" s="7">
        <v>1</v>
      </c>
      <c r="C13" s="7"/>
    </row>
    <row r="14" spans="1:9" x14ac:dyDescent="0.3">
      <c r="A14" t="s">
        <v>34</v>
      </c>
      <c r="B14" s="7">
        <v>3</v>
      </c>
      <c r="C14" s="7"/>
    </row>
    <row r="15" spans="1:9" x14ac:dyDescent="0.3">
      <c r="A15" t="s">
        <v>31</v>
      </c>
      <c r="B15" s="7">
        <v>4</v>
      </c>
      <c r="C15" s="7"/>
    </row>
    <row r="16" spans="1:9" x14ac:dyDescent="0.3">
      <c r="A16" t="s">
        <v>48</v>
      </c>
      <c r="B16" s="7">
        <v>1</v>
      </c>
      <c r="C16" s="7"/>
    </row>
    <row r="17" spans="1:5" x14ac:dyDescent="0.3">
      <c r="A17" t="s">
        <v>36</v>
      </c>
      <c r="B17" s="7">
        <v>1</v>
      </c>
      <c r="C17" s="7"/>
    </row>
    <row r="18" spans="1:5" x14ac:dyDescent="0.3">
      <c r="A18" t="s">
        <v>30</v>
      </c>
      <c r="B18" s="7">
        <v>3</v>
      </c>
      <c r="C18" s="7"/>
    </row>
    <row r="19" spans="1:5" x14ac:dyDescent="0.3">
      <c r="A19" t="s">
        <v>37</v>
      </c>
      <c r="B19" s="7">
        <v>1</v>
      </c>
      <c r="C19" s="7"/>
    </row>
    <row r="20" spans="1:5" x14ac:dyDescent="0.3">
      <c r="A20" t="s">
        <v>32</v>
      </c>
      <c r="B20" s="7">
        <v>3</v>
      </c>
      <c r="C20" s="7"/>
    </row>
    <row r="21" spans="1:5" x14ac:dyDescent="0.3">
      <c r="A21" t="s">
        <v>50</v>
      </c>
      <c r="B21" s="7" t="s">
        <v>58</v>
      </c>
      <c r="C21" s="7"/>
    </row>
    <row r="22" spans="1:5" x14ac:dyDescent="0.3">
      <c r="A22" t="s">
        <v>41</v>
      </c>
      <c r="B22" s="7">
        <v>1</v>
      </c>
      <c r="C22" s="7"/>
    </row>
    <row r="23" spans="1:5" x14ac:dyDescent="0.3">
      <c r="A23" t="s">
        <v>46</v>
      </c>
      <c r="B23" s="7">
        <v>4</v>
      </c>
      <c r="C23" s="7"/>
    </row>
    <row r="24" spans="1:5" ht="15" thickBot="1" x14ac:dyDescent="0.35">
      <c r="A24" s="21" t="s">
        <v>38</v>
      </c>
      <c r="B24" s="13">
        <v>1</v>
      </c>
      <c r="C24" s="13"/>
      <c r="D24" s="21"/>
      <c r="E2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Loukee_U_Pb</vt:lpstr>
      <vt:lpstr>Loukee_zircon_BSE</vt:lpstr>
      <vt:lpstr>Tistronskär_U_Pb</vt:lpstr>
      <vt:lpstr>Tistronskär_zircon_BSE_CL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Teräs</dc:creator>
  <cp:lastModifiedBy>Oliver Teräs</cp:lastModifiedBy>
  <dcterms:created xsi:type="dcterms:W3CDTF">2024-03-27T14:41:52Z</dcterms:created>
  <dcterms:modified xsi:type="dcterms:W3CDTF">2024-09-04T10:59:28Z</dcterms:modified>
</cp:coreProperties>
</file>