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mmvalk\Desktop\"/>
    </mc:Choice>
  </mc:AlternateContent>
  <xr:revisionPtr revIDLastSave="0" documentId="8_{2D6DC923-91A7-4586-9556-AE934020B5A9}" xr6:coauthVersionLast="47" xr6:coauthVersionMax="47" xr10:uidLastSave="{00000000-0000-0000-0000-000000000000}"/>
  <bookViews>
    <workbookView xWindow="720" yWindow="720" windowWidth="14400" windowHeight="7360" xr2:uid="{9DD27B22-B533-40FC-B378-128F8627D5E9}"/>
  </bookViews>
  <sheets>
    <sheet name="0_Readme" sheetId="2" r:id="rId1"/>
    <sheet name="1_AnalyticalMethods" sheetId="7" r:id="rId2"/>
    <sheet name="2_Data" sheetId="5" r:id="rId3"/>
    <sheet name="3_LabComparison" sheetId="6"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61" i="6" l="1"/>
  <c r="J61" i="6"/>
  <c r="G61" i="6"/>
  <c r="D61" i="6"/>
  <c r="O13" i="6"/>
  <c r="N14" i="6"/>
  <c r="L14" i="6"/>
  <c r="I14" i="6"/>
  <c r="F14" i="6"/>
  <c r="C14" i="6"/>
  <c r="P62" i="6"/>
  <c r="P61" i="6"/>
  <c r="P60" i="6"/>
  <c r="P59" i="6"/>
  <c r="P56" i="6"/>
  <c r="P55" i="6"/>
  <c r="P54" i="6"/>
  <c r="P51" i="6"/>
  <c r="P48" i="6"/>
  <c r="P46" i="6"/>
  <c r="P37" i="6"/>
  <c r="P35" i="6"/>
  <c r="M35" i="6"/>
  <c r="J35" i="6"/>
  <c r="G35" i="6"/>
  <c r="D35" i="6"/>
  <c r="P34" i="6"/>
  <c r="M34" i="6"/>
  <c r="J34" i="6"/>
  <c r="G34" i="6"/>
  <c r="D34" i="6"/>
  <c r="P33" i="6"/>
  <c r="P32" i="6"/>
  <c r="M32" i="6"/>
  <c r="J32" i="6"/>
  <c r="G32" i="6"/>
  <c r="D32" i="6"/>
  <c r="P31" i="6"/>
  <c r="M31" i="6"/>
  <c r="J31" i="6"/>
  <c r="G31" i="6"/>
  <c r="D31" i="6"/>
  <c r="P30" i="6"/>
  <c r="M30" i="6"/>
  <c r="J30" i="6"/>
  <c r="G30" i="6"/>
  <c r="D30" i="6"/>
  <c r="P29" i="6"/>
  <c r="M29" i="6"/>
  <c r="J29" i="6"/>
  <c r="G29" i="6"/>
  <c r="D29" i="6"/>
  <c r="P28" i="6"/>
  <c r="M28" i="6"/>
  <c r="J28" i="6"/>
  <c r="G28" i="6"/>
  <c r="D28" i="6"/>
  <c r="P27" i="6"/>
  <c r="M27" i="6"/>
  <c r="J27" i="6"/>
  <c r="G27" i="6"/>
  <c r="D27" i="6"/>
  <c r="P26" i="6"/>
  <c r="M26" i="6"/>
  <c r="J26" i="6"/>
  <c r="G26" i="6"/>
  <c r="D26" i="6"/>
  <c r="P22" i="6"/>
  <c r="M22" i="6"/>
  <c r="J22" i="6"/>
  <c r="G22" i="6"/>
  <c r="D22" i="6"/>
  <c r="P20" i="6"/>
  <c r="M20" i="6"/>
  <c r="J20" i="6"/>
  <c r="G20" i="6"/>
  <c r="D20" i="6"/>
  <c r="P19" i="6"/>
  <c r="M19" i="6"/>
  <c r="J19" i="6"/>
  <c r="G19" i="6"/>
  <c r="D19" i="6"/>
  <c r="P18" i="6"/>
  <c r="M18" i="6"/>
  <c r="J18" i="6"/>
  <c r="G18" i="6"/>
  <c r="D18" i="6"/>
  <c r="P17" i="6"/>
  <c r="M17" i="6"/>
  <c r="J17" i="6"/>
  <c r="G17" i="6"/>
  <c r="D17" i="6"/>
  <c r="P16" i="6"/>
  <c r="M16" i="6"/>
  <c r="J16" i="6"/>
  <c r="G16" i="6"/>
  <c r="D16" i="6"/>
  <c r="P15" i="6"/>
  <c r="M15" i="6"/>
  <c r="J15" i="6"/>
  <c r="G15" i="6"/>
  <c r="D15" i="6"/>
  <c r="P14" i="6"/>
  <c r="K14" i="6"/>
  <c r="H14" i="6"/>
  <c r="E14" i="6"/>
  <c r="B14" i="6"/>
  <c r="P13" i="6"/>
  <c r="M13" i="6"/>
  <c r="J13" i="6"/>
  <c r="G13" i="6"/>
  <c r="D13" i="6"/>
  <c r="P10" i="6"/>
  <c r="M10" i="6"/>
  <c r="J10" i="6"/>
  <c r="G10" i="6"/>
  <c r="D10" i="6"/>
  <c r="P9" i="6"/>
  <c r="M9" i="6"/>
  <c r="J9" i="6"/>
  <c r="G9" i="6"/>
  <c r="D9" i="6"/>
  <c r="P8" i="6"/>
  <c r="M8" i="6"/>
  <c r="J8" i="6"/>
  <c r="G8" i="6"/>
  <c r="D8" i="6"/>
  <c r="D14" i="6" l="1"/>
  <c r="M14" i="6"/>
  <c r="G24" i="6"/>
  <c r="G14" i="6"/>
  <c r="D24" i="6"/>
  <c r="J14" i="6"/>
  <c r="J24" i="6"/>
  <c r="P24" i="6"/>
  <c r="M24" i="6"/>
</calcChain>
</file>

<file path=xl/sharedStrings.xml><?xml version="1.0" encoding="utf-8"?>
<sst xmlns="http://schemas.openxmlformats.org/spreadsheetml/2006/main" count="1363" uniqueCount="156">
  <si>
    <t>ID</t>
  </si>
  <si>
    <t>Migma-2016-26.1</t>
  </si>
  <si>
    <t>Migma-2016-52.2</t>
  </si>
  <si>
    <t>Migma-2016-26.2 (n5798)</t>
  </si>
  <si>
    <t>Migma-2016-47.2</t>
  </si>
  <si>
    <t>Migma-2015-25 (n5800)</t>
  </si>
  <si>
    <t>19-MJV-07</t>
  </si>
  <si>
    <t>Migma-2015-20</t>
  </si>
  <si>
    <t>Migma-2016-50.2</t>
  </si>
  <si>
    <t>Migma-2016-60.3</t>
  </si>
  <si>
    <t>Migma-2017-9.1 (n5794)</t>
  </si>
  <si>
    <t>Migma-2015-28</t>
  </si>
  <si>
    <t>Migma-2016-53.1 (n5801)</t>
  </si>
  <si>
    <t>Migma-2017-1.1B (n5795*)</t>
  </si>
  <si>
    <t>N</t>
  </si>
  <si>
    <t>E</t>
  </si>
  <si>
    <t>Site</t>
  </si>
  <si>
    <t>Mellanskär</t>
  </si>
  <si>
    <t>Stenskär</t>
  </si>
  <si>
    <t>Segelskär</t>
  </si>
  <si>
    <t>Lappohja</t>
  </si>
  <si>
    <t>Hangövägen/Järnösundsvägen</t>
  </si>
  <si>
    <t>Spikarna E</t>
  </si>
  <si>
    <t>Klovaskär</t>
  </si>
  <si>
    <t>Bengtskär</t>
  </si>
  <si>
    <t>Morgonlandet</t>
  </si>
  <si>
    <t>Hanko</t>
  </si>
  <si>
    <t>Äggharun</t>
  </si>
  <si>
    <t>Kuningattarenvuori</t>
  </si>
  <si>
    <t>Rock type</t>
  </si>
  <si>
    <t>Granitic metatexite</t>
  </si>
  <si>
    <t>Even-grained granodiorite</t>
  </si>
  <si>
    <t>Leucosome or felsic dike</t>
  </si>
  <si>
    <t>Grey leucogranite</t>
  </si>
  <si>
    <t>Red leucogranite</t>
  </si>
  <si>
    <t>Altered leucogranite</t>
  </si>
  <si>
    <t>Laboratory</t>
  </si>
  <si>
    <t>ActLabs</t>
  </si>
  <si>
    <t>Geohouse</t>
  </si>
  <si>
    <t>AcmeLabs</t>
  </si>
  <si>
    <t>SiO2</t>
  </si>
  <si>
    <t>TiO2</t>
  </si>
  <si>
    <t>Al2O3</t>
  </si>
  <si>
    <t>Fe2O3</t>
  </si>
  <si>
    <t>FeO</t>
  </si>
  <si>
    <t>Fe2O3t</t>
  </si>
  <si>
    <t>FeOt</t>
  </si>
  <si>
    <t>MnO</t>
  </si>
  <si>
    <t>MgO</t>
  </si>
  <si>
    <t>CaO</t>
  </si>
  <si>
    <t>Na2O</t>
  </si>
  <si>
    <t>K2O</t>
  </si>
  <si>
    <t>P2O5</t>
  </si>
  <si>
    <t>LOI</t>
  </si>
  <si>
    <t>LOI2</t>
  </si>
  <si>
    <t>Total</t>
  </si>
  <si>
    <t>Ba</t>
  </si>
  <si>
    <t>Rb</t>
  </si>
  <si>
    <t>Sr</t>
  </si>
  <si>
    <t>Y</t>
  </si>
  <si>
    <t>Zr</t>
  </si>
  <si>
    <t>Nb</t>
  </si>
  <si>
    <t>Th</t>
  </si>
  <si>
    <t>U</t>
  </si>
  <si>
    <t>La</t>
  </si>
  <si>
    <t>Ce</t>
  </si>
  <si>
    <t>Pr</t>
  </si>
  <si>
    <t>Nd</t>
  </si>
  <si>
    <t>Sm</t>
  </si>
  <si>
    <t>Eu</t>
  </si>
  <si>
    <t>Gd</t>
  </si>
  <si>
    <t>Tb</t>
  </si>
  <si>
    <t>Dy</t>
  </si>
  <si>
    <t>Ho</t>
  </si>
  <si>
    <t>Er</t>
  </si>
  <si>
    <t>Tm</t>
  </si>
  <si>
    <t>Yb</t>
  </si>
  <si>
    <t>Lu</t>
  </si>
  <si>
    <t>V</t>
  </si>
  <si>
    <t>Cr</t>
  </si>
  <si>
    <t>Co</t>
  </si>
  <si>
    <t>Zn</t>
  </si>
  <si>
    <t>Ga</t>
  </si>
  <si>
    <t>Ge</t>
  </si>
  <si>
    <t>Cs</t>
  </si>
  <si>
    <t>Hf</t>
  </si>
  <si>
    <t>Ta</t>
  </si>
  <si>
    <t>W</t>
  </si>
  <si>
    <t>Tl</t>
  </si>
  <si>
    <t>Pb</t>
  </si>
  <si>
    <t>Ni</t>
  </si>
  <si>
    <t>Sc</t>
  </si>
  <si>
    <t>Cu</t>
  </si>
  <si>
    <t>Mo</t>
  </si>
  <si>
    <t>Sn</t>
  </si>
  <si>
    <t>* Only the altered portion of the sample used for geochemical analysis, zircon extraction for dating from both whole sample (containing both altered and unaltered portions).</t>
  </si>
  <si>
    <t>n.a.</t>
  </si>
  <si>
    <t>b.d.l.</t>
  </si>
  <si>
    <t>ppm</t>
  </si>
  <si>
    <t>wt-%</t>
  </si>
  <si>
    <t>Migma-2017-5.2</t>
  </si>
  <si>
    <t>Migma-2016-57.2</t>
  </si>
  <si>
    <t>Migma-2017-10.2</t>
  </si>
  <si>
    <t>Migma-2017-8.3</t>
  </si>
  <si>
    <t>Migma-2015-22.3</t>
  </si>
  <si>
    <t>Migma-2016-48.2</t>
  </si>
  <si>
    <t>Migma-2016-50.1</t>
  </si>
  <si>
    <t>Migma-2017-6.2</t>
  </si>
  <si>
    <t>Migma-2017-2</t>
  </si>
  <si>
    <t>18-MJV-07</t>
  </si>
  <si>
    <t>20-MJV-07</t>
  </si>
  <si>
    <t>22-MJV-07</t>
  </si>
  <si>
    <t>24-MJV-07</t>
  </si>
  <si>
    <t>25.1-MJV-07</t>
  </si>
  <si>
    <t>Migma-2018-2.2</t>
  </si>
  <si>
    <t>Migma-2016-48.3</t>
  </si>
  <si>
    <t>Migma-2016-52.1</t>
  </si>
  <si>
    <t>Migma-2016-57.1</t>
  </si>
  <si>
    <t>Migma-2016-60.1</t>
  </si>
  <si>
    <t>Migma-2017-9.2</t>
  </si>
  <si>
    <t>Migma-2017-10.1</t>
  </si>
  <si>
    <t>Migma-2017-8.1</t>
  </si>
  <si>
    <t>Migma-2017-8.2</t>
  </si>
  <si>
    <t>Migma-2015-22.2</t>
  </si>
  <si>
    <t>21.1-MJV-07</t>
  </si>
  <si>
    <t>Stora Rävharun</t>
  </si>
  <si>
    <t>Sundharun</t>
  </si>
  <si>
    <t>Dödören</t>
  </si>
  <si>
    <t>Lilla Tärnan</t>
  </si>
  <si>
    <t>Ören</t>
  </si>
  <si>
    <t>Slätskär</t>
  </si>
  <si>
    <t>Äggharuna</t>
  </si>
  <si>
    <t>Vargberget</t>
  </si>
  <si>
    <t>Hanko water tower</t>
  </si>
  <si>
    <t>Santala/Konäsviken</t>
  </si>
  <si>
    <t>Kirkkotie S</t>
  </si>
  <si>
    <t>Tvärminneön/Batteriet</t>
  </si>
  <si>
    <t>Hermansö</t>
  </si>
  <si>
    <t>Plagen-Bellevuestranden</t>
  </si>
  <si>
    <t>Gray leucogranite</t>
  </si>
  <si>
    <t>Ag</t>
  </si>
  <si>
    <t>As</t>
  </si>
  <si>
    <t>Au</t>
  </si>
  <si>
    <t>Be</t>
  </si>
  <si>
    <t>Bi</t>
  </si>
  <si>
    <t>Hg</t>
  </si>
  <si>
    <t>Sb</t>
  </si>
  <si>
    <t>Se</t>
  </si>
  <si>
    <t>Cr2O3</t>
  </si>
  <si>
    <t>%-diff</t>
  </si>
  <si>
    <t>wt%</t>
  </si>
  <si>
    <t>Migma-2016-B53.1 (n5801)</t>
  </si>
  <si>
    <t>Migma-2016-B52.1</t>
  </si>
  <si>
    <t>Migma-2016-B50.1</t>
  </si>
  <si>
    <t>Migma-2016-B48.2</t>
  </si>
  <si>
    <t>Quartz-feldspar gneiss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</si>
</sst>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
    <numFmt numFmtId="165" formatCode="###0.0?;###0.0?"/>
    <numFmt numFmtId="166" formatCode="0.00;0.??"/>
    <numFmt numFmtId="167" formatCode="0;??"/>
    <numFmt numFmtId="168" formatCode="0;?"/>
    <numFmt numFmtId="169" formatCode="0.0000"/>
  </numFmts>
  <fonts count="15" x14ac:knownFonts="1">
    <font>
      <sz val="11"/>
      <color theme="1"/>
      <name val="Calibri"/>
      <family val="2"/>
      <scheme val="minor"/>
    </font>
    <font>
      <sz val="11"/>
      <color rgb="FF9C5700"/>
      <name val="Calibri"/>
      <family val="2"/>
      <scheme val="minor"/>
    </font>
    <font>
      <sz val="11"/>
      <color rgb="FFFF0000"/>
      <name val="Calibri"/>
      <family val="2"/>
      <scheme val="minor"/>
    </font>
    <font>
      <sz val="11"/>
      <name val="Calibri"/>
      <family val="2"/>
      <scheme val="minor"/>
    </font>
    <font>
      <b/>
      <sz val="11"/>
      <name val="Calibri"/>
      <family val="2"/>
      <scheme val="minor"/>
    </font>
    <font>
      <sz val="11"/>
      <color rgb="FF000000"/>
      <name val="Calibri"/>
      <family val="2"/>
    </font>
    <font>
      <sz val="9"/>
      <color rgb="FF000000"/>
      <name val="Arial"/>
      <family val="2"/>
    </font>
    <font>
      <b/>
      <sz val="11"/>
      <color theme="1"/>
      <name val="Calibri"/>
      <family val="2"/>
      <scheme val="minor"/>
    </font>
    <font>
      <sz val="11"/>
      <color rgb="FF000000"/>
      <name val="Calibri"/>
      <family val="2"/>
      <scheme val="minor"/>
    </font>
    <font>
      <sz val="11"/>
      <color theme="1"/>
      <name val="Calibri"/>
      <family val="2"/>
      <scheme val="minor"/>
    </font>
    <font>
      <sz val="11"/>
      <color rgb="FF006100"/>
      <name val="Calibri"/>
      <family val="2"/>
      <scheme val="minor"/>
    </font>
    <font>
      <b/>
      <sz val="11"/>
      <color rgb="FF000000"/>
      <name val="Calibri"/>
      <family val="2"/>
      <scheme val="minor"/>
    </font>
    <font>
      <sz val="11"/>
      <color rgb="FFC00000"/>
      <name val="Calibri"/>
      <family val="2"/>
      <scheme val="minor"/>
    </font>
    <font>
      <sz val="10"/>
      <name val="Arial"/>
      <family val="2"/>
    </font>
    <font>
      <b/>
      <sz val="10"/>
      <name val="Arial"/>
      <family val="2"/>
    </font>
  </fonts>
  <fills count="5">
    <fill>
      <patternFill patternType="none"/>
    </fill>
    <fill>
      <patternFill patternType="gray125"/>
    </fill>
    <fill>
      <patternFill patternType="solid">
        <fgColor rgb="FFFFEB9C"/>
      </patternFill>
    </fill>
    <fill>
      <patternFill patternType="solid">
        <fgColor rgb="FFC6EFCE"/>
      </patternFill>
    </fill>
    <fill>
      <patternFill patternType="solid">
        <fgColor theme="8" tint="0.79998168889431442"/>
        <bgColor indexed="65"/>
      </patternFill>
    </fill>
  </fills>
  <borders count="4">
    <border>
      <left/>
      <right/>
      <top/>
      <bottom/>
      <diagonal/>
    </border>
    <border>
      <left/>
      <right/>
      <top/>
      <bottom style="thin">
        <color indexed="64"/>
      </bottom>
      <diagonal/>
    </border>
    <border>
      <left style="thin">
        <color indexed="64"/>
      </left>
      <right/>
      <top/>
      <bottom/>
      <diagonal/>
    </border>
    <border>
      <left style="thin">
        <color indexed="64"/>
      </left>
      <right/>
      <top/>
      <bottom style="thin">
        <color indexed="64"/>
      </bottom>
      <diagonal/>
    </border>
  </borders>
  <cellStyleXfs count="6">
    <xf numFmtId="0" fontId="0" fillId="0" borderId="0"/>
    <xf numFmtId="0" fontId="1" fillId="2" borderId="0" applyNumberFormat="0" applyBorder="0" applyAlignment="0" applyProtection="0"/>
    <xf numFmtId="0" fontId="5" fillId="0" borderId="0"/>
    <xf numFmtId="0" fontId="10" fillId="3" borderId="0" applyNumberFormat="0" applyBorder="0" applyAlignment="0" applyProtection="0"/>
    <xf numFmtId="0" fontId="9" fillId="4" borderId="0" applyNumberFormat="0" applyBorder="0" applyAlignment="0" applyProtection="0"/>
    <xf numFmtId="0" fontId="13" fillId="0" borderId="0"/>
  </cellStyleXfs>
  <cellXfs count="86">
    <xf numFmtId="0" fontId="0" fillId="0" borderId="0" xfId="0"/>
    <xf numFmtId="0" fontId="0" fillId="0" borderId="0" xfId="0" applyAlignment="1">
      <alignment vertical="top" wrapText="1"/>
    </xf>
    <xf numFmtId="0" fontId="0" fillId="0" borderId="0" xfId="0" applyAlignment="1">
      <alignment horizontal="left" vertical="top" wrapText="1"/>
    </xf>
    <xf numFmtId="0" fontId="3" fillId="0" borderId="0" xfId="1" applyFont="1" applyFill="1" applyBorder="1" applyAlignment="1">
      <alignment horizontal="center" vertical="top" wrapText="1"/>
    </xf>
    <xf numFmtId="0" fontId="0" fillId="0" borderId="0" xfId="0" applyAlignment="1">
      <alignment horizontal="left" vertical="top"/>
    </xf>
    <xf numFmtId="0" fontId="3" fillId="0" borderId="0" xfId="1" applyFont="1" applyFill="1" applyBorder="1" applyAlignment="1">
      <alignment horizontal="left" vertical="top" wrapText="1"/>
    </xf>
    <xf numFmtId="0" fontId="0" fillId="0" borderId="0" xfId="0" applyAlignment="1">
      <alignment vertical="top"/>
    </xf>
    <xf numFmtId="164" fontId="0" fillId="0" borderId="0" xfId="0" applyNumberFormat="1" applyAlignment="1">
      <alignment horizontal="center" vertical="top"/>
    </xf>
    <xf numFmtId="1" fontId="3" fillId="0" borderId="0" xfId="1" applyNumberFormat="1" applyFont="1" applyFill="1" applyBorder="1" applyAlignment="1">
      <alignment horizontal="center" vertical="top"/>
    </xf>
    <xf numFmtId="165" fontId="3" fillId="0" borderId="0" xfId="1" applyNumberFormat="1" applyFont="1" applyFill="1" applyBorder="1" applyAlignment="1">
      <alignment horizontal="center" vertical="top"/>
    </xf>
    <xf numFmtId="164" fontId="3" fillId="0" borderId="0" xfId="0" applyNumberFormat="1" applyFont="1" applyAlignment="1">
      <alignment horizontal="center" vertical="top"/>
    </xf>
    <xf numFmtId="0" fontId="3" fillId="0" borderId="0" xfId="0" applyFont="1" applyAlignment="1">
      <alignment horizontal="center" vertical="top" wrapText="1"/>
    </xf>
    <xf numFmtId="165" fontId="3" fillId="0" borderId="0" xfId="0" applyNumberFormat="1" applyFont="1" applyAlignment="1">
      <alignment horizontal="center" vertical="top"/>
    </xf>
    <xf numFmtId="0" fontId="0" fillId="0" borderId="1" xfId="0" applyBorder="1"/>
    <xf numFmtId="0" fontId="4" fillId="0" borderId="0" xfId="0" applyFont="1" applyAlignment="1">
      <alignment vertical="top"/>
    </xf>
    <xf numFmtId="0" fontId="3" fillId="0" borderId="0" xfId="0" applyFont="1" applyAlignment="1">
      <alignment horizontal="left" vertical="top" wrapText="1"/>
    </xf>
    <xf numFmtId="1" fontId="0" fillId="0" borderId="0" xfId="0" applyNumberFormat="1" applyAlignment="1">
      <alignment horizontal="left" vertical="top"/>
    </xf>
    <xf numFmtId="0" fontId="4" fillId="0" borderId="0" xfId="0" applyFont="1" applyAlignment="1">
      <alignment horizontal="left" vertical="top"/>
    </xf>
    <xf numFmtId="0" fontId="7" fillId="0" borderId="0" xfId="0" applyFont="1"/>
    <xf numFmtId="0" fontId="4" fillId="0" borderId="0" xfId="0" applyFont="1" applyAlignment="1">
      <alignment horizontal="right" vertical="top"/>
    </xf>
    <xf numFmtId="0" fontId="4" fillId="0" borderId="1" xfId="0" applyFont="1" applyBorder="1" applyAlignment="1">
      <alignment horizontal="right" vertical="top"/>
    </xf>
    <xf numFmtId="0" fontId="4" fillId="0" borderId="1" xfId="0" applyFont="1" applyBorder="1" applyAlignment="1">
      <alignment horizontal="left" vertical="top"/>
    </xf>
    <xf numFmtId="165" fontId="3" fillId="0" borderId="1" xfId="0" applyNumberFormat="1" applyFont="1" applyBorder="1" applyAlignment="1">
      <alignment horizontal="center" vertical="top"/>
    </xf>
    <xf numFmtId="1" fontId="3" fillId="0" borderId="0" xfId="0" applyNumberFormat="1" applyFont="1" applyAlignment="1">
      <alignment horizontal="center" vertical="top"/>
    </xf>
    <xf numFmtId="165" fontId="3" fillId="0" borderId="0" xfId="0" applyNumberFormat="1" applyFont="1" applyAlignment="1">
      <alignment horizontal="left" vertical="center" wrapText="1"/>
    </xf>
    <xf numFmtId="165" fontId="3" fillId="0" borderId="0" xfId="0" applyNumberFormat="1" applyFont="1" applyAlignment="1">
      <alignment horizontal="left" vertical="top"/>
    </xf>
    <xf numFmtId="165" fontId="3" fillId="0" borderId="0" xfId="1" applyNumberFormat="1" applyFont="1" applyFill="1" applyBorder="1" applyAlignment="1">
      <alignment horizontal="left" vertical="top"/>
    </xf>
    <xf numFmtId="166" fontId="8" fillId="0" borderId="0" xfId="0" applyNumberFormat="1" applyFont="1" applyAlignment="1">
      <alignment horizontal="right"/>
    </xf>
    <xf numFmtId="166" fontId="0" fillId="0" borderId="0" xfId="0" applyNumberFormat="1" applyAlignment="1">
      <alignment horizontal="right"/>
    </xf>
    <xf numFmtId="166" fontId="3" fillId="0" borderId="0" xfId="0" applyNumberFormat="1" applyFont="1" applyAlignment="1">
      <alignment horizontal="right" vertical="center" wrapText="1"/>
    </xf>
    <xf numFmtId="166" fontId="3" fillId="0" borderId="0" xfId="0" applyNumberFormat="1" applyFont="1" applyAlignment="1">
      <alignment horizontal="right" vertical="top"/>
    </xf>
    <xf numFmtId="166" fontId="3" fillId="0" borderId="0" xfId="1" applyNumberFormat="1" applyFont="1" applyFill="1" applyBorder="1" applyAlignment="1">
      <alignment horizontal="right" vertical="top"/>
    </xf>
    <xf numFmtId="166" fontId="8" fillId="0" borderId="1" xfId="0" applyNumberFormat="1" applyFont="1" applyBorder="1" applyAlignment="1">
      <alignment horizontal="right"/>
    </xf>
    <xf numFmtId="166" fontId="0" fillId="0" borderId="1" xfId="0" applyNumberFormat="1" applyBorder="1" applyAlignment="1">
      <alignment horizontal="right"/>
    </xf>
    <xf numFmtId="167" fontId="8" fillId="0" borderId="0" xfId="0" applyNumberFormat="1" applyFont="1" applyAlignment="1">
      <alignment horizontal="right"/>
    </xf>
    <xf numFmtId="167" fontId="0" fillId="0" borderId="0" xfId="0" applyNumberFormat="1" applyAlignment="1">
      <alignment horizontal="right"/>
    </xf>
    <xf numFmtId="167" fontId="3" fillId="0" borderId="0" xfId="1" applyNumberFormat="1" applyFont="1" applyFill="1" applyBorder="1" applyAlignment="1">
      <alignment horizontal="right" vertical="top"/>
    </xf>
    <xf numFmtId="0" fontId="3" fillId="0" borderId="0" xfId="0" applyFont="1"/>
    <xf numFmtId="0" fontId="6" fillId="0" borderId="0" xfId="2" applyFont="1" applyAlignment="1">
      <alignment horizontal="left"/>
    </xf>
    <xf numFmtId="0" fontId="6" fillId="0" borderId="0" xfId="2" applyFont="1" applyAlignment="1">
      <alignment horizontal="right"/>
    </xf>
    <xf numFmtId="0" fontId="2" fillId="0" borderId="0" xfId="0" applyFont="1"/>
    <xf numFmtId="0" fontId="3" fillId="0" borderId="0" xfId="0" applyFont="1" applyAlignment="1">
      <alignment vertical="top" wrapText="1"/>
    </xf>
    <xf numFmtId="167" fontId="0" fillId="0" borderId="0" xfId="0" applyNumberFormat="1"/>
    <xf numFmtId="2" fontId="7" fillId="0" borderId="0" xfId="0" applyNumberFormat="1" applyFont="1"/>
    <xf numFmtId="0" fontId="11" fillId="0" borderId="0" xfId="0" applyFont="1" applyAlignment="1">
      <alignment horizontal="right"/>
    </xf>
    <xf numFmtId="2" fontId="3" fillId="0" borderId="0" xfId="0" applyNumberFormat="1" applyFont="1" applyAlignment="1">
      <alignment horizontal="right"/>
    </xf>
    <xf numFmtId="2" fontId="12" fillId="0" borderId="0" xfId="0" applyNumberFormat="1" applyFont="1" applyAlignment="1">
      <alignment horizontal="right"/>
    </xf>
    <xf numFmtId="0" fontId="14" fillId="0" borderId="0" xfId="5" applyFont="1"/>
    <xf numFmtId="0" fontId="0" fillId="0" borderId="0" xfId="0" applyAlignment="1">
      <alignment horizontal="left" wrapText="1"/>
    </xf>
    <xf numFmtId="0" fontId="3" fillId="0" borderId="2" xfId="0" applyFont="1" applyBorder="1" applyAlignment="1">
      <alignment horizontal="center" vertical="top" wrapText="1"/>
    </xf>
    <xf numFmtId="0" fontId="0" fillId="0" borderId="2" xfId="0" applyBorder="1" applyAlignment="1">
      <alignment vertical="top" wrapText="1"/>
    </xf>
    <xf numFmtId="0" fontId="0" fillId="0" borderId="2" xfId="0" applyBorder="1"/>
    <xf numFmtId="0" fontId="3" fillId="0" borderId="2" xfId="0" applyFont="1" applyBorder="1" applyAlignment="1">
      <alignment horizontal="left" vertical="top" wrapText="1"/>
    </xf>
    <xf numFmtId="0" fontId="3" fillId="0" borderId="2" xfId="1" applyFont="1" applyFill="1" applyBorder="1" applyAlignment="1">
      <alignment horizontal="center" vertical="top" wrapText="1"/>
    </xf>
    <xf numFmtId="0" fontId="3" fillId="0" borderId="2" xfId="1" applyFont="1" applyFill="1" applyBorder="1" applyAlignment="1">
      <alignment horizontal="left" vertical="top" wrapText="1"/>
    </xf>
    <xf numFmtId="0" fontId="11" fillId="0" borderId="0" xfId="0" applyFont="1" applyAlignment="1">
      <alignment horizontal="center"/>
    </xf>
    <xf numFmtId="0" fontId="4" fillId="0" borderId="0" xfId="0" applyFont="1" applyAlignment="1">
      <alignment horizontal="center" vertical="top"/>
    </xf>
    <xf numFmtId="166" fontId="0" fillId="0" borderId="2" xfId="0" applyNumberFormat="1" applyBorder="1" applyAlignment="1">
      <alignment horizontal="right"/>
    </xf>
    <xf numFmtId="166" fontId="3" fillId="0" borderId="2" xfId="1" applyNumberFormat="1" applyFont="1" applyFill="1" applyBorder="1" applyAlignment="1">
      <alignment horizontal="right" vertical="top"/>
    </xf>
    <xf numFmtId="166" fontId="0" fillId="0" borderId="3" xfId="0" applyNumberFormat="1" applyBorder="1" applyAlignment="1">
      <alignment horizontal="right"/>
    </xf>
    <xf numFmtId="167" fontId="0" fillId="0" borderId="2" xfId="0" applyNumberFormat="1" applyBorder="1" applyAlignment="1">
      <alignment horizontal="right"/>
    </xf>
    <xf numFmtId="167" fontId="3" fillId="0" borderId="2" xfId="1" applyNumberFormat="1" applyFont="1" applyFill="1" applyBorder="1" applyAlignment="1">
      <alignment horizontal="right" vertical="top"/>
    </xf>
    <xf numFmtId="0" fontId="11" fillId="0" borderId="1" xfId="0" applyFont="1" applyBorder="1" applyAlignment="1">
      <alignment horizontal="right"/>
    </xf>
    <xf numFmtId="0" fontId="3" fillId="0" borderId="2" xfId="0" applyFont="1" applyBorder="1" applyAlignment="1">
      <alignment horizontal="right" vertical="top" wrapText="1"/>
    </xf>
    <xf numFmtId="0" fontId="3" fillId="0" borderId="0" xfId="0" applyFont="1" applyAlignment="1">
      <alignment horizontal="right" vertical="top" wrapText="1"/>
    </xf>
    <xf numFmtId="0" fontId="14" fillId="0" borderId="0" xfId="5" applyFont="1" applyAlignment="1">
      <alignment horizontal="right"/>
    </xf>
    <xf numFmtId="2" fontId="3" fillId="0" borderId="2" xfId="0" applyNumberFormat="1" applyFont="1" applyBorder="1" applyAlignment="1">
      <alignment horizontal="right"/>
    </xf>
    <xf numFmtId="2" fontId="3" fillId="0" borderId="2" xfId="1" applyNumberFormat="1" applyFont="1" applyFill="1" applyBorder="1" applyAlignment="1">
      <alignment horizontal="right"/>
    </xf>
    <xf numFmtId="2" fontId="12" fillId="0" borderId="2" xfId="0" applyNumberFormat="1" applyFont="1" applyBorder="1" applyAlignment="1">
      <alignment horizontal="right"/>
    </xf>
    <xf numFmtId="2" fontId="12" fillId="0" borderId="2" xfId="1" applyNumberFormat="1" applyFont="1" applyFill="1" applyBorder="1" applyAlignment="1">
      <alignment horizontal="right"/>
    </xf>
    <xf numFmtId="2" fontId="3" fillId="0" borderId="3" xfId="0" applyNumberFormat="1" applyFont="1" applyBorder="1" applyAlignment="1">
      <alignment horizontal="right"/>
    </xf>
    <xf numFmtId="165" fontId="3" fillId="0" borderId="0" xfId="0" applyNumberFormat="1" applyFont="1" applyAlignment="1">
      <alignment horizontal="right" vertical="center" wrapText="1"/>
    </xf>
    <xf numFmtId="165" fontId="3" fillId="0" borderId="0" xfId="0" applyNumberFormat="1" applyFont="1" applyAlignment="1">
      <alignment horizontal="right" vertical="top"/>
    </xf>
    <xf numFmtId="1" fontId="3" fillId="0" borderId="2" xfId="4" applyNumberFormat="1" applyFont="1" applyFill="1" applyBorder="1" applyAlignment="1">
      <alignment horizontal="right"/>
    </xf>
    <xf numFmtId="1" fontId="3" fillId="0" borderId="2" xfId="3" applyNumberFormat="1" applyFont="1" applyFill="1" applyBorder="1" applyAlignment="1">
      <alignment horizontal="right"/>
    </xf>
    <xf numFmtId="0" fontId="3" fillId="0" borderId="2" xfId="0" applyFont="1" applyBorder="1" applyAlignment="1">
      <alignment horizontal="right"/>
    </xf>
    <xf numFmtId="168" fontId="14" fillId="0" borderId="0" xfId="5" applyNumberFormat="1" applyFont="1" applyAlignment="1">
      <alignment horizontal="right"/>
    </xf>
    <xf numFmtId="168" fontId="14" fillId="0" borderId="1" xfId="5" applyNumberFormat="1" applyFont="1" applyBorder="1" applyAlignment="1">
      <alignment horizontal="right"/>
    </xf>
    <xf numFmtId="168" fontId="7" fillId="0" borderId="0" xfId="0" applyNumberFormat="1" applyFont="1" applyAlignment="1">
      <alignment horizontal="right"/>
    </xf>
    <xf numFmtId="168" fontId="7" fillId="0" borderId="1" xfId="0" applyNumberFormat="1" applyFont="1" applyBorder="1" applyAlignment="1">
      <alignment horizontal="right"/>
    </xf>
    <xf numFmtId="1" fontId="3" fillId="0" borderId="0" xfId="0" applyNumberFormat="1" applyFont="1" applyAlignment="1">
      <alignment horizontal="left" vertical="top" wrapText="1"/>
    </xf>
    <xf numFmtId="1" fontId="3" fillId="0" borderId="0" xfId="0" applyNumberFormat="1" applyFont="1" applyAlignment="1">
      <alignment horizontal="left" vertical="top"/>
    </xf>
    <xf numFmtId="1" fontId="3" fillId="0" borderId="0" xfId="1" applyNumberFormat="1" applyFont="1" applyFill="1" applyBorder="1" applyAlignment="1">
      <alignment horizontal="left" vertical="top" wrapText="1"/>
    </xf>
    <xf numFmtId="1" fontId="3" fillId="0" borderId="0" xfId="0" applyNumberFormat="1" applyFont="1" applyAlignment="1">
      <alignment horizontal="left"/>
    </xf>
    <xf numFmtId="169" fontId="4" fillId="0" borderId="0" xfId="0" applyNumberFormat="1" applyFont="1" applyAlignment="1">
      <alignment horizontal="left" vertical="top"/>
    </xf>
    <xf numFmtId="0" fontId="3" fillId="0" borderId="0" xfId="0" applyFont="1" applyAlignment="1">
      <alignment horizontal="left"/>
    </xf>
  </cellXfs>
  <cellStyles count="6">
    <cellStyle name="20% - Accent5" xfId="4" builtinId="46"/>
    <cellStyle name="Good" xfId="3" builtinId="26"/>
    <cellStyle name="Neutral" xfId="1" builtinId="28"/>
    <cellStyle name="Normal" xfId="0" builtinId="0"/>
    <cellStyle name="Normal 2" xfId="2" xr:uid="{FA2AC2CC-026C-4736-8FA9-E2ADC0BF1E29}"/>
    <cellStyle name="Normal 2 2" xfId="5" xr:uid="{86F61337-96EE-4B4E-946D-124D853AB9C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717177</xdr:colOff>
      <xdr:row>2</xdr:row>
      <xdr:rowOff>22411</xdr:rowOff>
    </xdr:from>
    <xdr:to>
      <xdr:col>6</xdr:col>
      <xdr:colOff>550209</xdr:colOff>
      <xdr:row>47</xdr:row>
      <xdr:rowOff>70036</xdr:rowOff>
    </xdr:to>
    <xdr:sp macro="" textlink="">
      <xdr:nvSpPr>
        <xdr:cNvPr id="2" name="TextBox 1">
          <a:extLst>
            <a:ext uri="{FF2B5EF4-FFF2-40B4-BE49-F238E27FC236}">
              <a16:creationId xmlns:a16="http://schemas.microsoft.com/office/drawing/2014/main" id="{C08E84C9-CDB1-4B8C-B3DE-99D072E85709}"/>
            </a:ext>
          </a:extLst>
        </xdr:cNvPr>
        <xdr:cNvSpPr txBox="1"/>
      </xdr:nvSpPr>
      <xdr:spPr>
        <a:xfrm>
          <a:off x="717177" y="403411"/>
          <a:ext cx="6724650" cy="86201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i-FI" sz="1100" b="1"/>
            <a:t>Complete whole</a:t>
          </a:r>
          <a:r>
            <a:rPr lang="fi-FI" sz="1100" b="1" baseline="0"/>
            <a:t> rock geochemical data set and analytical methods </a:t>
          </a:r>
          <a:r>
            <a:rPr lang="fi-FI" sz="1100" b="0" baseline="0"/>
            <a:t>for manuscript</a:t>
          </a:r>
        </a:p>
        <a:p>
          <a:r>
            <a:rPr lang="en-GB" sz="1100" b="0" i="1">
              <a:solidFill>
                <a:schemeClr val="dk1"/>
              </a:solidFill>
              <a:effectLst/>
              <a:latin typeface="+mn-lt"/>
              <a:ea typeface="+mn-ea"/>
              <a:cs typeface="+mn-cs"/>
            </a:rPr>
            <a:t>Petrology, geochemistry, and geochronology of the leucogranites in southernmost Finland</a:t>
          </a:r>
          <a:endParaRPr lang="fi-FI" sz="1100" b="0" i="1" baseline="0"/>
        </a:p>
        <a:p>
          <a:r>
            <a:rPr lang="fi-FI" sz="1100" b="0" baseline="0"/>
            <a:t>by</a:t>
          </a:r>
        </a:p>
        <a:p>
          <a:r>
            <a:rPr lang="fi-FI" sz="1100">
              <a:solidFill>
                <a:schemeClr val="dk1"/>
              </a:solidFill>
              <a:effectLst/>
              <a:latin typeface="+mn-lt"/>
              <a:ea typeface="+mn-ea"/>
              <a:cs typeface="+mn-cs"/>
            </a:rPr>
            <a:t>Anna Saukko</a:t>
          </a:r>
          <a:r>
            <a:rPr lang="fi-FI" sz="1100" baseline="30000">
              <a:solidFill>
                <a:schemeClr val="dk1"/>
              </a:solidFill>
              <a:effectLst/>
              <a:latin typeface="+mn-lt"/>
              <a:ea typeface="+mn-ea"/>
              <a:cs typeface="+mn-cs"/>
            </a:rPr>
            <a:t>1</a:t>
          </a:r>
          <a:r>
            <a:rPr lang="fi-FI" sz="1100">
              <a:solidFill>
                <a:schemeClr val="dk1"/>
              </a:solidFill>
              <a:effectLst/>
              <a:latin typeface="+mn-lt"/>
              <a:ea typeface="+mn-ea"/>
              <a:cs typeface="+mn-cs"/>
            </a:rPr>
            <a:t>, Kaisa Nikkilä</a:t>
          </a:r>
          <a:r>
            <a:rPr lang="fi-FI" sz="1100" baseline="30000">
              <a:solidFill>
                <a:schemeClr val="dk1"/>
              </a:solidFill>
              <a:effectLst/>
              <a:latin typeface="+mn-lt"/>
              <a:ea typeface="+mn-ea"/>
              <a:cs typeface="+mn-cs"/>
            </a:rPr>
            <a:t>1</a:t>
          </a:r>
          <a:r>
            <a:rPr lang="fi-FI" sz="1100">
              <a:solidFill>
                <a:schemeClr val="dk1"/>
              </a:solidFill>
              <a:effectLst/>
              <a:latin typeface="+mn-lt"/>
              <a:ea typeface="+mn-ea"/>
              <a:cs typeface="+mn-cs"/>
            </a:rPr>
            <a:t>, Olav Eklund</a:t>
          </a:r>
          <a:r>
            <a:rPr lang="fi-FI" sz="1100" baseline="30000">
              <a:solidFill>
                <a:schemeClr val="dk1"/>
              </a:solidFill>
              <a:effectLst/>
              <a:latin typeface="+mn-lt"/>
              <a:ea typeface="+mn-ea"/>
              <a:cs typeface="+mn-cs"/>
            </a:rPr>
            <a:t>1</a:t>
          </a:r>
          <a:r>
            <a:rPr lang="fi-FI" sz="1100">
              <a:solidFill>
                <a:schemeClr val="dk1"/>
              </a:solidFill>
              <a:effectLst/>
              <a:latin typeface="+mn-lt"/>
              <a:ea typeface="+mn-ea"/>
              <a:cs typeface="+mn-cs"/>
            </a:rPr>
            <a:t> Sören Fröjdö</a:t>
          </a:r>
          <a:r>
            <a:rPr lang="fi-FI" sz="1100" baseline="30000">
              <a:solidFill>
                <a:schemeClr val="dk1"/>
              </a:solidFill>
              <a:effectLst/>
              <a:latin typeface="+mn-lt"/>
              <a:ea typeface="+mn-ea"/>
              <a:cs typeface="+mn-cs"/>
            </a:rPr>
            <a:t>1</a:t>
          </a:r>
          <a:r>
            <a:rPr lang="fi-FI" sz="1100">
              <a:solidFill>
                <a:schemeClr val="dk1"/>
              </a:solidFill>
              <a:effectLst/>
              <a:latin typeface="+mn-lt"/>
              <a:ea typeface="+mn-ea"/>
              <a:cs typeface="+mn-cs"/>
            </a:rPr>
            <a:t> &amp; Markku Väisänen</a:t>
          </a:r>
          <a:r>
            <a:rPr lang="fi-FI" sz="1100" baseline="30000">
              <a:solidFill>
                <a:schemeClr val="dk1"/>
              </a:solidFill>
              <a:effectLst/>
              <a:latin typeface="+mn-lt"/>
              <a:ea typeface="+mn-ea"/>
              <a:cs typeface="+mn-cs"/>
            </a:rPr>
            <a:t>2</a:t>
          </a:r>
          <a:r>
            <a:rPr lang="fi-FI" sz="1100">
              <a:solidFill>
                <a:schemeClr val="dk1"/>
              </a:solidFill>
              <a:effectLst/>
              <a:latin typeface="+mn-lt"/>
              <a:ea typeface="+mn-ea"/>
              <a:cs typeface="+mn-cs"/>
            </a:rPr>
            <a:t> </a:t>
          </a:r>
          <a:endParaRPr lang="sv-FI">
            <a:effectLst/>
          </a:endParaRPr>
        </a:p>
        <a:p>
          <a:r>
            <a:rPr lang="en-US" sz="1100" baseline="30000">
              <a:solidFill>
                <a:schemeClr val="dk1"/>
              </a:solidFill>
              <a:effectLst/>
              <a:latin typeface="+mn-lt"/>
              <a:ea typeface="+mn-ea"/>
              <a:cs typeface="+mn-cs"/>
            </a:rPr>
            <a:t>1</a:t>
          </a:r>
          <a:r>
            <a:rPr lang="en-US" sz="1100">
              <a:solidFill>
                <a:schemeClr val="dk1"/>
              </a:solidFill>
              <a:effectLst/>
              <a:latin typeface="+mn-lt"/>
              <a:ea typeface="+mn-ea"/>
              <a:cs typeface="+mn-cs"/>
            </a:rPr>
            <a:t>Åbo Akademi University</a:t>
          </a:r>
          <a:br>
            <a:rPr lang="en-US" sz="1100">
              <a:solidFill>
                <a:schemeClr val="dk1"/>
              </a:solidFill>
              <a:effectLst/>
              <a:latin typeface="+mn-lt"/>
              <a:ea typeface="+mn-ea"/>
              <a:cs typeface="+mn-cs"/>
            </a:rPr>
          </a:br>
          <a:r>
            <a:rPr lang="en-US" sz="1100" baseline="30000">
              <a:solidFill>
                <a:schemeClr val="dk1"/>
              </a:solidFill>
              <a:effectLst/>
              <a:latin typeface="+mn-lt"/>
              <a:ea typeface="+mn-ea"/>
              <a:cs typeface="+mn-cs"/>
            </a:rPr>
            <a:t>2</a:t>
          </a:r>
          <a:r>
            <a:rPr lang="en-US" sz="1100">
              <a:solidFill>
                <a:schemeClr val="dk1"/>
              </a:solidFill>
              <a:effectLst/>
              <a:latin typeface="+mn-lt"/>
              <a:ea typeface="+mn-ea"/>
              <a:cs typeface="+mn-cs"/>
            </a:rPr>
            <a:t>University of Turku</a:t>
          </a:r>
          <a:endParaRPr lang="sv-FI">
            <a:effectLst/>
          </a:endParaRPr>
        </a:p>
        <a:p>
          <a:endParaRPr lang="fi-FI" sz="1100" b="1"/>
        </a:p>
        <a:p>
          <a:endParaRPr lang="fi-FI" sz="1100"/>
        </a:p>
        <a:p>
          <a:r>
            <a:rPr lang="fi-FI" sz="1100"/>
            <a:t>Sampling coordinates are in ETRS-TM35FIN</a:t>
          </a:r>
          <a:r>
            <a:rPr lang="fi-FI" sz="1100" baseline="0"/>
            <a:t>.</a:t>
          </a:r>
        </a:p>
        <a:p>
          <a:endParaRPr lang="fi-FI" sz="1100" baseline="0"/>
        </a:p>
        <a:p>
          <a:r>
            <a:rPr lang="fi-FI" sz="1100" u="sng" baseline="0">
              <a:solidFill>
                <a:schemeClr val="dk1"/>
              </a:solidFill>
              <a:effectLst/>
              <a:latin typeface="+mn-lt"/>
              <a:ea typeface="+mn-ea"/>
              <a:cs typeface="+mn-cs"/>
            </a:rPr>
            <a:t>Rock types</a:t>
          </a:r>
          <a:endParaRPr lang="fi-FI" sz="1100" u="sng" baseline="0"/>
        </a:p>
        <a:p>
          <a:r>
            <a:rPr lang="fi-FI" sz="1100" baseline="0">
              <a:solidFill>
                <a:schemeClr val="dk1"/>
              </a:solidFill>
              <a:effectLst/>
              <a:latin typeface="+mn-lt"/>
              <a:ea typeface="+mn-ea"/>
              <a:cs typeface="+mn-cs"/>
            </a:rPr>
            <a:t>Rock type classification according to the manuscript:</a:t>
          </a:r>
        </a:p>
        <a:p>
          <a:r>
            <a:rPr lang="fi-FI" sz="1100" baseline="0">
              <a:solidFill>
                <a:schemeClr val="dk1"/>
              </a:solidFill>
              <a:effectLst/>
              <a:latin typeface="+mn-lt"/>
              <a:ea typeface="+mn-ea"/>
              <a:cs typeface="+mn-cs"/>
            </a:rPr>
            <a:t>- </a:t>
          </a:r>
          <a:r>
            <a:rPr lang="fi-FI" sz="1100" i="1" baseline="0">
              <a:solidFill>
                <a:schemeClr val="dk1"/>
              </a:solidFill>
              <a:effectLst/>
              <a:latin typeface="+mn-lt"/>
              <a:ea typeface="+mn-ea"/>
              <a:cs typeface="+mn-cs"/>
            </a:rPr>
            <a:t>Leucogranite</a:t>
          </a:r>
          <a:r>
            <a:rPr lang="fi-FI" sz="1100" baseline="0">
              <a:solidFill>
                <a:schemeClr val="dk1"/>
              </a:solidFill>
              <a:effectLst/>
              <a:latin typeface="+mn-lt"/>
              <a:ea typeface="+mn-ea"/>
              <a:cs typeface="+mn-cs"/>
            </a:rPr>
            <a:t> samples are even-grained granites that contain only small amounts of dark minerals. </a:t>
          </a:r>
          <a:endParaRPr lang="fi-FI">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fi-FI" sz="1100" baseline="0">
              <a:solidFill>
                <a:schemeClr val="dk1"/>
              </a:solidFill>
              <a:effectLst/>
              <a:latin typeface="+mn-lt"/>
              <a:ea typeface="+mn-ea"/>
              <a:cs typeface="+mn-cs"/>
            </a:rPr>
            <a:t>- </a:t>
          </a:r>
          <a:r>
            <a:rPr lang="fi-FI" sz="1100" i="1" baseline="0">
              <a:solidFill>
                <a:schemeClr val="dk1"/>
              </a:solidFill>
              <a:effectLst/>
              <a:latin typeface="+mn-lt"/>
              <a:ea typeface="+mn-ea"/>
              <a:cs typeface="+mn-cs"/>
            </a:rPr>
            <a:t>Granodiorite</a:t>
          </a:r>
          <a:r>
            <a:rPr lang="fi-FI" sz="1100" baseline="0">
              <a:solidFill>
                <a:schemeClr val="dk1"/>
              </a:solidFill>
              <a:effectLst/>
              <a:latin typeface="+mn-lt"/>
              <a:ea typeface="+mn-ea"/>
              <a:cs typeface="+mn-cs"/>
            </a:rPr>
            <a:t> samples are from granitoids that are in field appearance slightly defromed and may contain signs of fluid alteration or migmatisation.</a:t>
          </a:r>
        </a:p>
        <a:p>
          <a:pPr marL="0" marR="0" lvl="0" indent="0" defTabSz="914400" eaLnBrk="1" fontAlgn="auto" latinLnBrk="0" hangingPunct="1">
            <a:lnSpc>
              <a:spcPct val="100000"/>
            </a:lnSpc>
            <a:spcBef>
              <a:spcPts val="0"/>
            </a:spcBef>
            <a:spcAft>
              <a:spcPts val="0"/>
            </a:spcAft>
            <a:buClrTx/>
            <a:buSzTx/>
            <a:buFontTx/>
            <a:buNone/>
            <a:tabLst/>
            <a:defRPr/>
          </a:pPr>
          <a:r>
            <a:rPr lang="fi-FI" sz="1100" baseline="0">
              <a:solidFill>
                <a:schemeClr val="dk1"/>
              </a:solidFill>
              <a:effectLst/>
              <a:latin typeface="+mn-lt"/>
              <a:ea typeface="+mn-ea"/>
              <a:cs typeface="+mn-cs"/>
            </a:rPr>
            <a:t>- </a:t>
          </a:r>
          <a:r>
            <a:rPr lang="fi-FI" sz="1100" i="1" baseline="0">
              <a:solidFill>
                <a:schemeClr val="dk1"/>
              </a:solidFill>
              <a:effectLst/>
              <a:latin typeface="+mn-lt"/>
              <a:ea typeface="+mn-ea"/>
              <a:cs typeface="+mn-cs"/>
            </a:rPr>
            <a:t>Leucosome </a:t>
          </a:r>
          <a:r>
            <a:rPr lang="fi-FI" sz="1100" i="0" baseline="0">
              <a:solidFill>
                <a:schemeClr val="dk1"/>
              </a:solidFill>
              <a:effectLst/>
              <a:latin typeface="+mn-lt"/>
              <a:ea typeface="+mn-ea"/>
              <a:cs typeface="+mn-cs"/>
            </a:rPr>
            <a:t>samples are either in-source leucosomes or larger leucocratic dikes that on the field appear as coeval to the anatexis (note: no sharp contacts with the migmatites: the transitions between the dikes and the smaller leucosomes that are generally perpendicular to the dikes and are diffuse).</a:t>
          </a:r>
          <a:endParaRPr lang="fi-FI" sz="1100" baseline="0">
            <a:solidFill>
              <a:schemeClr val="dk1"/>
            </a:solidFill>
            <a:effectLst/>
            <a:latin typeface="+mn-lt"/>
            <a:ea typeface="+mn-ea"/>
            <a:cs typeface="+mn-cs"/>
          </a:endParaRPr>
        </a:p>
        <a:p>
          <a:r>
            <a:rPr lang="fi-FI" sz="1100" baseline="0">
              <a:solidFill>
                <a:schemeClr val="dk1"/>
              </a:solidFill>
              <a:effectLst/>
              <a:latin typeface="+mn-lt"/>
              <a:ea typeface="+mn-ea"/>
              <a:cs typeface="+mn-cs"/>
            </a:rPr>
            <a:t>- </a:t>
          </a:r>
          <a:r>
            <a:rPr lang="fi-FI" sz="1100" i="1" baseline="0">
              <a:solidFill>
                <a:schemeClr val="dk1"/>
              </a:solidFill>
              <a:effectLst/>
              <a:latin typeface="+mn-lt"/>
              <a:ea typeface="+mn-ea"/>
              <a:cs typeface="+mn-cs"/>
            </a:rPr>
            <a:t>Granitic metatexite</a:t>
          </a:r>
          <a:r>
            <a:rPr lang="fi-FI" sz="1100" baseline="0">
              <a:solidFill>
                <a:schemeClr val="dk1"/>
              </a:solidFill>
              <a:effectLst/>
              <a:latin typeface="+mn-lt"/>
              <a:ea typeface="+mn-ea"/>
              <a:cs typeface="+mn-cs"/>
            </a:rPr>
            <a:t> samples are from migmatites, representing mainly restites but may include small scale neosome. These were granitoids prior to anatexis.</a:t>
          </a:r>
        </a:p>
        <a:p>
          <a:r>
            <a:rPr lang="fi-FI" sz="1100" baseline="0"/>
            <a:t>- </a:t>
          </a:r>
          <a:r>
            <a:rPr lang="fi-FI" sz="1100" i="1" baseline="0"/>
            <a:t>Quartz-feldspar paragneiss</a:t>
          </a:r>
          <a:r>
            <a:rPr lang="fi-FI" sz="1100" i="0" baseline="0"/>
            <a:t> samples are from </a:t>
          </a:r>
          <a:r>
            <a:rPr lang="fi-FI" sz="1100" baseline="0">
              <a:solidFill>
                <a:schemeClr val="dk1"/>
              </a:solidFill>
              <a:effectLst/>
              <a:latin typeface="+mn-lt"/>
              <a:ea typeface="+mn-ea"/>
              <a:cs typeface="+mn-cs"/>
            </a:rPr>
            <a:t>migmatites, representing mainly restites but may include small scale neosome. These were supracrustal rocks prior to anatexis.</a:t>
          </a:r>
          <a:endParaRPr lang="fi-FI" sz="1100" baseline="0"/>
        </a:p>
        <a:p>
          <a:endParaRPr lang="fi-FI" sz="1100" baseline="0"/>
        </a:p>
        <a:p>
          <a:r>
            <a:rPr lang="fi-FI" sz="1100" u="sng" baseline="0"/>
            <a:t>Laboratory</a:t>
          </a:r>
        </a:p>
        <a:p>
          <a:r>
            <a:rPr lang="fi-FI" sz="1100" baseline="0"/>
            <a:t>As different laboratories were used, this column shows where the analyses were made. </a:t>
          </a:r>
        </a:p>
        <a:p>
          <a:endParaRPr lang="fi-FI" sz="1100" baseline="0"/>
        </a:p>
        <a:p>
          <a:endParaRPr lang="fi-FI" sz="1100" baseline="0"/>
        </a:p>
        <a:p>
          <a:r>
            <a:rPr lang="fi-FI" sz="1100" u="sng" baseline="0"/>
            <a:t>Fe content</a:t>
          </a:r>
        </a:p>
        <a:p>
          <a:r>
            <a:rPr lang="fi-FI" sz="1100" baseline="0"/>
            <a:t>Sample batches analysed at ActLabs were analysed for both Fe2O3 and FeO. Geohouse and AcmeLabs batches only yield total Fe - Geohouse as Fe2O3t, and AcmeLabs as FeOt.</a:t>
          </a:r>
          <a:endParaRPr lang="fi-FI" sz="1100"/>
        </a:p>
        <a:p>
          <a:endParaRPr lang="fi-FI" sz="1100"/>
        </a:p>
        <a:p>
          <a:endParaRPr lang="fi-FI" sz="1100"/>
        </a:p>
        <a:p>
          <a:r>
            <a:rPr lang="fi-FI" sz="1100" u="sng"/>
            <a:t>Multiple sample names</a:t>
          </a:r>
        </a:p>
        <a:p>
          <a:r>
            <a:rPr lang="fi-FI" sz="1100"/>
            <a:t>Samples dated by</a:t>
          </a:r>
          <a:r>
            <a:rPr lang="fi-FI" sz="1100" baseline="0"/>
            <a:t> SIMS at Nordsim are presented with their Nordsim sample IDs in parenthesis. The geochemical analysis sample </a:t>
          </a:r>
          <a:r>
            <a:rPr lang="sv-FI" sz="1100" b="0" i="0" u="none" strike="noStrike">
              <a:solidFill>
                <a:schemeClr val="dk1"/>
              </a:solidFill>
              <a:effectLst/>
              <a:latin typeface="+mn-lt"/>
              <a:ea typeface="+mn-ea"/>
              <a:cs typeface="+mn-cs"/>
            </a:rPr>
            <a:t>Migma-2017-1.1B consists</a:t>
          </a:r>
          <a:r>
            <a:rPr lang="sv-FI" sz="1100" b="0" i="0" u="none" strike="noStrike" baseline="0">
              <a:solidFill>
                <a:schemeClr val="dk1"/>
              </a:solidFill>
              <a:effectLst/>
              <a:latin typeface="+mn-lt"/>
              <a:ea typeface="+mn-ea"/>
              <a:cs typeface="+mn-cs"/>
            </a:rPr>
            <a:t> only of</a:t>
          </a:r>
          <a:r>
            <a:rPr lang="fi-FI" sz="1100" baseline="0"/>
            <a:t> the altered portion of an altered red leucogranite sample, whereas the dated Nordsim sample </a:t>
          </a:r>
          <a:r>
            <a:rPr lang="fi-FI" sz="1100" b="0" i="0" baseline="0">
              <a:solidFill>
                <a:schemeClr val="dk1"/>
              </a:solidFill>
              <a:effectLst/>
              <a:latin typeface="+mn-lt"/>
              <a:ea typeface="+mn-ea"/>
              <a:cs typeface="+mn-cs"/>
            </a:rPr>
            <a:t>n5795 comprises of both altered and non-altered parts of the red leucogranite.</a:t>
          </a:r>
          <a:endParaRPr lang="fi-FI" sz="1100"/>
        </a:p>
        <a:p>
          <a:endParaRPr lang="fi-FI" sz="1100"/>
        </a:p>
        <a:p>
          <a:pPr marL="0" marR="0" lvl="0" indent="0" defTabSz="914400" eaLnBrk="1" fontAlgn="auto" latinLnBrk="0" hangingPunct="1">
            <a:lnSpc>
              <a:spcPct val="100000"/>
            </a:lnSpc>
            <a:spcBef>
              <a:spcPts val="0"/>
            </a:spcBef>
            <a:spcAft>
              <a:spcPts val="0"/>
            </a:spcAft>
            <a:buClrTx/>
            <a:buSzTx/>
            <a:buFontTx/>
            <a:buNone/>
            <a:tabLst/>
            <a:defRPr/>
          </a:pPr>
          <a:r>
            <a:rPr lang="fi-FI" sz="1100" u="sng" baseline="0"/>
            <a:t>Lab comparison</a:t>
          </a:r>
        </a:p>
        <a:p>
          <a:pPr marL="0" marR="0" lvl="0" indent="0" defTabSz="914400" eaLnBrk="1" fontAlgn="auto" latinLnBrk="0" hangingPunct="1">
            <a:lnSpc>
              <a:spcPct val="100000"/>
            </a:lnSpc>
            <a:spcBef>
              <a:spcPts val="0"/>
            </a:spcBef>
            <a:spcAft>
              <a:spcPts val="0"/>
            </a:spcAft>
            <a:buClrTx/>
            <a:buSzTx/>
            <a:buFontTx/>
            <a:buNone/>
            <a:tabLst/>
            <a:defRPr/>
          </a:pPr>
          <a:endParaRPr lang="fi-FI" sz="1100" b="0" i="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fi-FI" sz="1100" b="0" i="0" u="none" strike="noStrike">
              <a:solidFill>
                <a:schemeClr val="dk1"/>
              </a:solidFill>
              <a:effectLst/>
              <a:latin typeface="+mn-lt"/>
              <a:ea typeface="+mn-ea"/>
              <a:cs typeface="+mn-cs"/>
            </a:rPr>
            <a:t>Migma-2016-B53.1,</a:t>
          </a:r>
          <a:r>
            <a:rPr lang="fi-FI"/>
            <a:t> </a:t>
          </a:r>
          <a:r>
            <a:rPr lang="fi-FI" sz="1100" b="0" i="0" u="none" strike="noStrike">
              <a:solidFill>
                <a:schemeClr val="dk1"/>
              </a:solidFill>
              <a:effectLst/>
              <a:latin typeface="+mn-lt"/>
              <a:ea typeface="+mn-ea"/>
              <a:cs typeface="+mn-cs"/>
            </a:rPr>
            <a:t>Migma-2016-B52.1</a:t>
          </a:r>
          <a:r>
            <a:rPr lang="fi-FI"/>
            <a:t> and</a:t>
          </a:r>
          <a:r>
            <a:rPr lang="fi-FI" baseline="0"/>
            <a:t> </a:t>
          </a:r>
          <a:r>
            <a:rPr lang="fi-FI" sz="1100" b="0" i="0" u="none" strike="noStrike">
              <a:solidFill>
                <a:schemeClr val="dk1"/>
              </a:solidFill>
              <a:effectLst/>
              <a:latin typeface="+mn-lt"/>
              <a:ea typeface="+mn-ea"/>
              <a:cs typeface="+mn-cs"/>
            </a:rPr>
            <a:t>Migma-2016-B50.1</a:t>
          </a:r>
          <a:r>
            <a:rPr lang="fi-FI"/>
            <a:t> </a:t>
          </a:r>
        </a:p>
        <a:p>
          <a:pPr marL="0" marR="0" lvl="0" indent="0" defTabSz="914400" eaLnBrk="1" fontAlgn="auto" latinLnBrk="0" hangingPunct="1">
            <a:lnSpc>
              <a:spcPct val="100000"/>
            </a:lnSpc>
            <a:spcBef>
              <a:spcPts val="0"/>
            </a:spcBef>
            <a:spcAft>
              <a:spcPts val="0"/>
            </a:spcAft>
            <a:buClrTx/>
            <a:buSzTx/>
            <a:buFontTx/>
            <a:buNone/>
            <a:tabLst/>
            <a:defRPr/>
          </a:pPr>
          <a:r>
            <a:rPr lang="fi-FI"/>
            <a:t>are Geohouse analyses of samples already analysed at</a:t>
          </a:r>
          <a:r>
            <a:rPr lang="fi-FI" baseline="0"/>
            <a:t> Actlabs to estimate the compatibility of analyses from the two laboratories. As using both would have artificially doubled the data points, the Geohouse analyses are excluded from the results, but included in the laboratory comparison table to compare the analysis results from both laboratories.</a:t>
          </a:r>
          <a:endParaRPr lang="fi-FI" sz="1100" b="0" i="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fi-FI" sz="1100" b="0" i="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fi-FI" sz="1100" b="0" i="0" baseline="0">
              <a:solidFill>
                <a:schemeClr val="dk1"/>
              </a:solidFill>
              <a:effectLst/>
              <a:latin typeface="+mn-lt"/>
              <a:ea typeface="+mn-ea"/>
              <a:cs typeface="+mn-cs"/>
            </a:rPr>
            <a:t>Samples </a:t>
          </a:r>
          <a:r>
            <a:rPr lang="sv-FI" sz="1100" b="0" i="0" u="none" strike="noStrike">
              <a:solidFill>
                <a:schemeClr val="dk1"/>
              </a:solidFill>
              <a:effectLst/>
              <a:latin typeface="+mn-lt"/>
              <a:ea typeface="+mn-ea"/>
              <a:cs typeface="+mn-cs"/>
            </a:rPr>
            <a:t>Migma-2015-25 and</a:t>
          </a:r>
          <a:r>
            <a:rPr lang="sv-FI"/>
            <a:t> </a:t>
          </a:r>
          <a:r>
            <a:rPr lang="sv-FI" sz="1100" b="0" i="0" u="none" strike="noStrike">
              <a:solidFill>
                <a:schemeClr val="dk1"/>
              </a:solidFill>
              <a:effectLst/>
              <a:latin typeface="+mn-lt"/>
              <a:ea typeface="+mn-ea"/>
              <a:cs typeface="+mn-cs"/>
            </a:rPr>
            <a:t>18-MJV-07</a:t>
          </a:r>
          <a:r>
            <a:rPr lang="sv-FI"/>
            <a:t> were taken</a:t>
          </a:r>
          <a:r>
            <a:rPr lang="sv-FI" baseline="0"/>
            <a:t> on the same outcrop targeting the same rock type. </a:t>
          </a:r>
          <a:r>
            <a:rPr lang="sv-FI" sz="1100" b="0" i="0">
              <a:solidFill>
                <a:schemeClr val="dk1"/>
              </a:solidFill>
              <a:effectLst/>
              <a:latin typeface="+mn-lt"/>
              <a:ea typeface="+mn-ea"/>
              <a:cs typeface="+mn-cs"/>
            </a:rPr>
            <a:t>18-MJV-07 was analysed at AcmeLabs</a:t>
          </a:r>
          <a:r>
            <a:rPr lang="sv-FI" sz="1100" b="0" i="0" baseline="0">
              <a:solidFill>
                <a:schemeClr val="dk1"/>
              </a:solidFill>
              <a:effectLst/>
              <a:latin typeface="+mn-lt"/>
              <a:ea typeface="+mn-ea"/>
              <a:cs typeface="+mn-cs"/>
            </a:rPr>
            <a:t> whereas </a:t>
          </a:r>
          <a:r>
            <a:rPr lang="sv-FI" sz="1100" b="0" i="0">
              <a:solidFill>
                <a:schemeClr val="dk1"/>
              </a:solidFill>
              <a:effectLst/>
              <a:latin typeface="+mn-lt"/>
              <a:ea typeface="+mn-ea"/>
              <a:cs typeface="+mn-cs"/>
            </a:rPr>
            <a:t>Migma-2015-25 was analysed at Geohouse.</a:t>
          </a:r>
          <a:r>
            <a:rPr lang="sv-FI" sz="1100" b="0" i="0" baseline="0">
              <a:solidFill>
                <a:schemeClr val="dk1"/>
              </a:solidFill>
              <a:effectLst/>
              <a:latin typeface="+mn-lt"/>
              <a:ea typeface="+mn-ea"/>
              <a:cs typeface="+mn-cs"/>
            </a:rPr>
            <a:t> Both analysis results are included in the data, and are also included in the laboratory comparison table.</a:t>
          </a:r>
          <a:endParaRPr lang="fi-FI" sz="1100" b="0" i="0" baseline="0">
            <a:solidFill>
              <a:schemeClr val="dk1"/>
            </a:solidFill>
            <a:effectLst/>
            <a:latin typeface="+mn-lt"/>
            <a:ea typeface="+mn-ea"/>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561975</xdr:colOff>
      <xdr:row>1</xdr:row>
      <xdr:rowOff>66675</xdr:rowOff>
    </xdr:from>
    <xdr:to>
      <xdr:col>11</xdr:col>
      <xdr:colOff>123825</xdr:colOff>
      <xdr:row>32</xdr:row>
      <xdr:rowOff>19050</xdr:rowOff>
    </xdr:to>
    <xdr:sp macro="" textlink="">
      <xdr:nvSpPr>
        <xdr:cNvPr id="2" name="TextBox 1">
          <a:extLst>
            <a:ext uri="{FF2B5EF4-FFF2-40B4-BE49-F238E27FC236}">
              <a16:creationId xmlns:a16="http://schemas.microsoft.com/office/drawing/2014/main" id="{5F187A27-71C1-FCEB-89F9-7EF9AE36A1EE}"/>
            </a:ext>
          </a:extLst>
        </xdr:cNvPr>
        <xdr:cNvSpPr txBox="1"/>
      </xdr:nvSpPr>
      <xdr:spPr>
        <a:xfrm>
          <a:off x="561975" y="257175"/>
          <a:ext cx="6267450" cy="58578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Analytical</a:t>
          </a:r>
          <a:r>
            <a:rPr lang="en-US" sz="1100">
              <a:solidFill>
                <a:schemeClr val="dk1"/>
              </a:solidFill>
              <a:effectLst/>
              <a:latin typeface="+mn-lt"/>
              <a:ea typeface="+mn-ea"/>
              <a:cs typeface="+mn-cs"/>
            </a:rPr>
            <a:t> methods</a:t>
          </a:r>
        </a:p>
        <a:p>
          <a:endParaRPr lang="en-US" sz="1100">
            <a:solidFill>
              <a:schemeClr val="dk1"/>
            </a:solidFill>
            <a:effectLst/>
            <a:latin typeface="+mn-lt"/>
            <a:ea typeface="+mn-ea"/>
            <a:cs typeface="+mn-cs"/>
          </a:endParaRPr>
        </a:p>
        <a:p>
          <a:r>
            <a:rPr lang="en-US" sz="1100" u="sng">
              <a:solidFill>
                <a:schemeClr val="dk1"/>
              </a:solidFill>
              <a:effectLst/>
              <a:latin typeface="+mn-lt"/>
              <a:ea typeface="+mn-ea"/>
              <a:cs typeface="+mn-cs"/>
            </a:rPr>
            <a:t>Actlabs</a:t>
          </a:r>
        </a:p>
        <a:p>
          <a:r>
            <a:rPr lang="en-US" sz="1100">
              <a:solidFill>
                <a:schemeClr val="dk1"/>
              </a:solidFill>
              <a:effectLst/>
              <a:latin typeface="+mn-lt"/>
              <a:ea typeface="+mn-ea"/>
              <a:cs typeface="+mn-cs"/>
            </a:rPr>
            <a:t>16 whole-rock samples were crushed, and their major element content analyzed with fusion ICP-OES at the Activation Laboratories (Actlabs) in Canada. FeO was determined through titration. Trace elements were analyzed with fusion ICP-MS. The used</a:t>
          </a:r>
          <a:r>
            <a:rPr lang="en-US" sz="1100" baseline="0">
              <a:solidFill>
                <a:schemeClr val="dk1"/>
              </a:solidFill>
              <a:effectLst/>
              <a:latin typeface="+mn-lt"/>
              <a:ea typeface="+mn-ea"/>
              <a:cs typeface="+mn-cs"/>
            </a:rPr>
            <a:t> analysis codes for all samples were 4Litho and 4F-FeO.</a:t>
          </a:r>
          <a:endParaRPr lang="en-US" sz="1100">
            <a:solidFill>
              <a:schemeClr val="dk1"/>
            </a:solidFill>
            <a:effectLst/>
            <a:latin typeface="+mn-lt"/>
            <a:ea typeface="+mn-ea"/>
            <a:cs typeface="+mn-cs"/>
          </a:endParaRPr>
        </a:p>
        <a:p>
          <a:endParaRPr lang="en-US" sz="1100">
            <a:solidFill>
              <a:schemeClr val="dk1"/>
            </a:solidFill>
            <a:effectLst/>
            <a:latin typeface="+mn-lt"/>
            <a:ea typeface="+mn-ea"/>
            <a:cs typeface="+mn-cs"/>
          </a:endParaRPr>
        </a:p>
        <a:p>
          <a:r>
            <a:rPr lang="en-GB" sz="1100" u="sng">
              <a:solidFill>
                <a:schemeClr val="dk1"/>
              </a:solidFill>
              <a:effectLst/>
              <a:latin typeface="+mn-lt"/>
              <a:ea typeface="+mn-ea"/>
              <a:cs typeface="+mn-cs"/>
            </a:rPr>
            <a:t>Acme</a:t>
          </a:r>
        </a:p>
        <a:p>
          <a:r>
            <a:rPr lang="en-GB" sz="1100">
              <a:solidFill>
                <a:schemeClr val="dk1"/>
              </a:solidFill>
              <a:effectLst/>
              <a:latin typeface="+mn-lt"/>
              <a:ea typeface="+mn-ea"/>
              <a:cs typeface="+mn-cs"/>
            </a:rPr>
            <a:t>7 whole-rock samples (MJV-samples) were analysed at Acme Analytical Laboratories Ltd. (Acme) in Vancouver, Canada. The samples were pulverised in a mild steel swing mill and, after the LiBO2 fusion and HNO3 dilution, the major elements, Cr, and Sc were analysed by inductively coupled plasma-optical emission spectrometry (ICP-OES). The other trace elements were analysed by inductively coupled plasma-mass spectrometry (ICP-MS). The analytical precision is 1-5% for the major oxides and ±10% for the other elements.</a:t>
          </a:r>
          <a:r>
            <a:rPr lang="en-US" sz="1100">
              <a:solidFill>
                <a:schemeClr val="dk1"/>
              </a:solidFill>
              <a:effectLst/>
              <a:latin typeface="+mn-lt"/>
              <a:ea typeface="+mn-ea"/>
              <a:cs typeface="+mn-cs"/>
            </a:rPr>
            <a:t> </a:t>
          </a:r>
        </a:p>
        <a:p>
          <a:endParaRPr lang="en-US" sz="1100">
            <a:solidFill>
              <a:schemeClr val="dk1"/>
            </a:solidFill>
            <a:effectLst/>
            <a:latin typeface="+mn-lt"/>
            <a:ea typeface="+mn-ea"/>
            <a:cs typeface="+mn-cs"/>
          </a:endParaRPr>
        </a:p>
        <a:p>
          <a:r>
            <a:rPr lang="en-US" sz="1100" u="sng">
              <a:solidFill>
                <a:schemeClr val="dk1"/>
              </a:solidFill>
              <a:effectLst/>
              <a:latin typeface="+mn-lt"/>
              <a:ea typeface="+mn-ea"/>
              <a:cs typeface="+mn-cs"/>
            </a:rPr>
            <a:t>Geohouse</a:t>
          </a:r>
        </a:p>
        <a:p>
          <a:r>
            <a:rPr lang="en-US" sz="1100">
              <a:solidFill>
                <a:schemeClr val="dk1"/>
              </a:solidFill>
              <a:effectLst/>
              <a:latin typeface="+mn-lt"/>
              <a:ea typeface="+mn-ea"/>
              <a:cs typeface="+mn-cs"/>
            </a:rPr>
            <a:t>20 samples were prepared and analyzed in the Geohouse laboratories in Turku. We crushed and milled the samples using a steel swing mill with a few drops of propylene glycol added to prevent sticking. For major element analysis we prepared fused glass beads. We heated ca. 3.5 g of each sample powder at 1000°C for one hour to remove water and carbon and noted net weight difference as loss on ignition (LOI). Then, we mixed 1 g of the ignited sample with 10.5 g of lithium borate flux (a lithium borate mix containing 34.83% Li2B4O7, 64.67% LiBO2, and 0.50% LiBr), and placed the mixture in a platinum crucible in a Claisse LeNeo fusion machine that automatically melted and poured the sample into a mold where it was cooled into a glass disc. The disc was then analyzed with a Malvern-Panalytical Zetium 3.0 kW, Rh-tube WD-XRF spectrometer utilizing the wide-range oxide calibration (WROXI) standards and calibration procedure provided by Malvern-Panalytical Ltd. For trace elements, we mixed 8 g of dry sample powder with 2 g wax binder (Cereox, FLUXANA® GmbH &amp; Co. KG) and pressed the homogenized mixture into 40 mm diameter pellets. Trace elements analysis were performed on the same x-ray spectrometer utilizing the Malvern-Panalytical Pro-Trace calibration standards and analysis protocol for intensity and matrix corrections.  </a:t>
          </a:r>
        </a:p>
        <a:p>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E6C46F-43A4-4B44-B660-E7053260DB7E}">
  <dimension ref="A1:T26"/>
  <sheetViews>
    <sheetView tabSelected="1" zoomScaleNormal="100" workbookViewId="0">
      <selection activeCell="C56" sqref="C56"/>
    </sheetView>
  </sheetViews>
  <sheetFormatPr defaultRowHeight="14.5" x14ac:dyDescent="0.35"/>
  <cols>
    <col min="1" max="1" width="11.7265625" style="6" customWidth="1"/>
    <col min="2" max="2" width="18.26953125" style="1" customWidth="1"/>
    <col min="3" max="3" width="18.26953125" style="2" customWidth="1"/>
    <col min="4" max="14" width="18.26953125" style="1" customWidth="1"/>
    <col min="17" max="17" width="9.1796875" customWidth="1"/>
    <col min="257" max="257" width="9.7265625" customWidth="1"/>
    <col min="258" max="270" width="18.26953125" customWidth="1"/>
    <col min="513" max="513" width="9.7265625" customWidth="1"/>
    <col min="514" max="526" width="18.26953125" customWidth="1"/>
    <col min="769" max="769" width="9.7265625" customWidth="1"/>
    <col min="770" max="782" width="18.26953125" customWidth="1"/>
    <col min="1025" max="1025" width="9.7265625" customWidth="1"/>
    <col min="1026" max="1038" width="18.26953125" customWidth="1"/>
    <col min="1281" max="1281" width="9.7265625" customWidth="1"/>
    <col min="1282" max="1294" width="18.26953125" customWidth="1"/>
    <col min="1537" max="1537" width="9.7265625" customWidth="1"/>
    <col min="1538" max="1550" width="18.26953125" customWidth="1"/>
    <col min="1793" max="1793" width="9.7265625" customWidth="1"/>
    <col min="1794" max="1806" width="18.26953125" customWidth="1"/>
    <col min="2049" max="2049" width="9.7265625" customWidth="1"/>
    <col min="2050" max="2062" width="18.26953125" customWidth="1"/>
    <col min="2305" max="2305" width="9.7265625" customWidth="1"/>
    <col min="2306" max="2318" width="18.26953125" customWidth="1"/>
    <col min="2561" max="2561" width="9.7265625" customWidth="1"/>
    <col min="2562" max="2574" width="18.26953125" customWidth="1"/>
    <col min="2817" max="2817" width="9.7265625" customWidth="1"/>
    <col min="2818" max="2830" width="18.26953125" customWidth="1"/>
    <col min="3073" max="3073" width="9.7265625" customWidth="1"/>
    <col min="3074" max="3086" width="18.26953125" customWidth="1"/>
    <col min="3329" max="3329" width="9.7265625" customWidth="1"/>
    <col min="3330" max="3342" width="18.26953125" customWidth="1"/>
    <col min="3585" max="3585" width="9.7265625" customWidth="1"/>
    <col min="3586" max="3598" width="18.26953125" customWidth="1"/>
    <col min="3841" max="3841" width="9.7265625" customWidth="1"/>
    <col min="3842" max="3854" width="18.26953125" customWidth="1"/>
    <col min="4097" max="4097" width="9.7265625" customWidth="1"/>
    <col min="4098" max="4110" width="18.26953125" customWidth="1"/>
    <col min="4353" max="4353" width="9.7265625" customWidth="1"/>
    <col min="4354" max="4366" width="18.26953125" customWidth="1"/>
    <col min="4609" max="4609" width="9.7265625" customWidth="1"/>
    <col min="4610" max="4622" width="18.26953125" customWidth="1"/>
    <col min="4865" max="4865" width="9.7265625" customWidth="1"/>
    <col min="4866" max="4878" width="18.26953125" customWidth="1"/>
    <col min="5121" max="5121" width="9.7265625" customWidth="1"/>
    <col min="5122" max="5134" width="18.26953125" customWidth="1"/>
    <col min="5377" max="5377" width="9.7265625" customWidth="1"/>
    <col min="5378" max="5390" width="18.26953125" customWidth="1"/>
    <col min="5633" max="5633" width="9.7265625" customWidth="1"/>
    <col min="5634" max="5646" width="18.26953125" customWidth="1"/>
    <col min="5889" max="5889" width="9.7265625" customWidth="1"/>
    <col min="5890" max="5902" width="18.26953125" customWidth="1"/>
    <col min="6145" max="6145" width="9.7265625" customWidth="1"/>
    <col min="6146" max="6158" width="18.26953125" customWidth="1"/>
    <col min="6401" max="6401" width="9.7265625" customWidth="1"/>
    <col min="6402" max="6414" width="18.26953125" customWidth="1"/>
    <col min="6657" max="6657" width="9.7265625" customWidth="1"/>
    <col min="6658" max="6670" width="18.26953125" customWidth="1"/>
    <col min="6913" max="6913" width="9.7265625" customWidth="1"/>
    <col min="6914" max="6926" width="18.26953125" customWidth="1"/>
    <col min="7169" max="7169" width="9.7265625" customWidth="1"/>
    <col min="7170" max="7182" width="18.26953125" customWidth="1"/>
    <col min="7425" max="7425" width="9.7265625" customWidth="1"/>
    <col min="7426" max="7438" width="18.26953125" customWidth="1"/>
    <col min="7681" max="7681" width="9.7265625" customWidth="1"/>
    <col min="7682" max="7694" width="18.26953125" customWidth="1"/>
    <col min="7937" max="7937" width="9.7265625" customWidth="1"/>
    <col min="7938" max="7950" width="18.26953125" customWidth="1"/>
    <col min="8193" max="8193" width="9.7265625" customWidth="1"/>
    <col min="8194" max="8206" width="18.26953125" customWidth="1"/>
    <col min="8449" max="8449" width="9.7265625" customWidth="1"/>
    <col min="8450" max="8462" width="18.26953125" customWidth="1"/>
    <col min="8705" max="8705" width="9.7265625" customWidth="1"/>
    <col min="8706" max="8718" width="18.26953125" customWidth="1"/>
    <col min="8961" max="8961" width="9.7265625" customWidth="1"/>
    <col min="8962" max="8974" width="18.26953125" customWidth="1"/>
    <col min="9217" max="9217" width="9.7265625" customWidth="1"/>
    <col min="9218" max="9230" width="18.26953125" customWidth="1"/>
    <col min="9473" max="9473" width="9.7265625" customWidth="1"/>
    <col min="9474" max="9486" width="18.26953125" customWidth="1"/>
    <col min="9729" max="9729" width="9.7265625" customWidth="1"/>
    <col min="9730" max="9742" width="18.26953125" customWidth="1"/>
    <col min="9985" max="9985" width="9.7265625" customWidth="1"/>
    <col min="9986" max="9998" width="18.26953125" customWidth="1"/>
    <col min="10241" max="10241" width="9.7265625" customWidth="1"/>
    <col min="10242" max="10254" width="18.26953125" customWidth="1"/>
    <col min="10497" max="10497" width="9.7265625" customWidth="1"/>
    <col min="10498" max="10510" width="18.26953125" customWidth="1"/>
    <col min="10753" max="10753" width="9.7265625" customWidth="1"/>
    <col min="10754" max="10766" width="18.26953125" customWidth="1"/>
    <col min="11009" max="11009" width="9.7265625" customWidth="1"/>
    <col min="11010" max="11022" width="18.26953125" customWidth="1"/>
    <col min="11265" max="11265" width="9.7265625" customWidth="1"/>
    <col min="11266" max="11278" width="18.26953125" customWidth="1"/>
    <col min="11521" max="11521" width="9.7265625" customWidth="1"/>
    <col min="11522" max="11534" width="18.26953125" customWidth="1"/>
    <col min="11777" max="11777" width="9.7265625" customWidth="1"/>
    <col min="11778" max="11790" width="18.26953125" customWidth="1"/>
    <col min="12033" max="12033" width="9.7265625" customWidth="1"/>
    <col min="12034" max="12046" width="18.26953125" customWidth="1"/>
    <col min="12289" max="12289" width="9.7265625" customWidth="1"/>
    <col min="12290" max="12302" width="18.26953125" customWidth="1"/>
    <col min="12545" max="12545" width="9.7265625" customWidth="1"/>
    <col min="12546" max="12558" width="18.26953125" customWidth="1"/>
    <col min="12801" max="12801" width="9.7265625" customWidth="1"/>
    <col min="12802" max="12814" width="18.26953125" customWidth="1"/>
    <col min="13057" max="13057" width="9.7265625" customWidth="1"/>
    <col min="13058" max="13070" width="18.26953125" customWidth="1"/>
    <col min="13313" max="13313" width="9.7265625" customWidth="1"/>
    <col min="13314" max="13326" width="18.26953125" customWidth="1"/>
    <col min="13569" max="13569" width="9.7265625" customWidth="1"/>
    <col min="13570" max="13582" width="18.26953125" customWidth="1"/>
    <col min="13825" max="13825" width="9.7265625" customWidth="1"/>
    <col min="13826" max="13838" width="18.26953125" customWidth="1"/>
    <col min="14081" max="14081" width="9.7265625" customWidth="1"/>
    <col min="14082" max="14094" width="18.26953125" customWidth="1"/>
    <col min="14337" max="14337" width="9.7265625" customWidth="1"/>
    <col min="14338" max="14350" width="18.26953125" customWidth="1"/>
    <col min="14593" max="14593" width="9.7265625" customWidth="1"/>
    <col min="14594" max="14606" width="18.26953125" customWidth="1"/>
    <col min="14849" max="14849" width="9.7265625" customWidth="1"/>
    <col min="14850" max="14862" width="18.26953125" customWidth="1"/>
    <col min="15105" max="15105" width="9.7265625" customWidth="1"/>
    <col min="15106" max="15118" width="18.26953125" customWidth="1"/>
    <col min="15361" max="15361" width="9.7265625" customWidth="1"/>
    <col min="15362" max="15374" width="18.26953125" customWidth="1"/>
    <col min="15617" max="15617" width="9.7265625" customWidth="1"/>
    <col min="15618" max="15630" width="18.26953125" customWidth="1"/>
    <col min="15873" max="15873" width="9.7265625" customWidth="1"/>
    <col min="15874" max="15886" width="18.26953125" customWidth="1"/>
    <col min="16129" max="16129" width="9.7265625" customWidth="1"/>
    <col min="16130" max="16142" width="18.26953125" customWidth="1"/>
  </cols>
  <sheetData>
    <row r="1" spans="1:14" x14ac:dyDescent="0.35">
      <c r="A1" s="37"/>
    </row>
    <row r="2" spans="1:14" x14ac:dyDescent="0.35">
      <c r="A2" s="14"/>
      <c r="B2" s="11"/>
      <c r="C2" s="11"/>
      <c r="D2" s="11"/>
      <c r="E2" s="11"/>
      <c r="F2" s="3"/>
      <c r="G2" s="11"/>
      <c r="H2" s="11"/>
      <c r="I2" s="11"/>
      <c r="J2" s="11"/>
      <c r="K2" s="11"/>
      <c r="L2" s="11"/>
      <c r="M2" s="11"/>
      <c r="N2" s="11"/>
    </row>
    <row r="3" spans="1:14" s="4" customFormat="1" x14ac:dyDescent="0.35">
      <c r="A3" s="14"/>
      <c r="B3" s="15"/>
      <c r="D3" s="15"/>
      <c r="E3" s="15"/>
      <c r="F3" s="5"/>
      <c r="G3"/>
      <c r="J3" s="15"/>
      <c r="K3" s="15"/>
      <c r="M3" s="15"/>
      <c r="N3" s="15"/>
    </row>
    <row r="4" spans="1:14" s="4" customFormat="1" x14ac:dyDescent="0.35">
      <c r="A4" s="14"/>
      <c r="B4" s="15"/>
      <c r="C4" s="2"/>
      <c r="D4" s="15"/>
      <c r="E4" s="15"/>
      <c r="F4" s="5"/>
      <c r="G4"/>
      <c r="H4" s="16"/>
      <c r="I4" s="16"/>
      <c r="J4" s="15"/>
      <c r="K4" s="15"/>
      <c r="L4" s="16"/>
      <c r="M4" s="15"/>
      <c r="N4" s="15"/>
    </row>
    <row r="5" spans="1:14" x14ac:dyDescent="0.35">
      <c r="A5" s="14"/>
      <c r="B5" s="11"/>
      <c r="C5" s="11"/>
      <c r="D5" s="11"/>
      <c r="E5" s="11"/>
      <c r="F5" s="3"/>
      <c r="G5" s="11"/>
      <c r="H5" s="11"/>
      <c r="I5" s="11"/>
      <c r="J5" s="11"/>
      <c r="K5" s="11"/>
      <c r="L5" s="11"/>
      <c r="M5" s="11"/>
      <c r="N5" s="11"/>
    </row>
    <row r="6" spans="1:14" x14ac:dyDescent="0.35">
      <c r="A6" s="17"/>
      <c r="B6" s="11"/>
      <c r="C6" s="11"/>
      <c r="D6" s="11"/>
      <c r="E6" s="11"/>
      <c r="F6" s="3"/>
      <c r="G6" s="11"/>
      <c r="H6" s="11"/>
      <c r="I6" s="11"/>
      <c r="J6" s="11"/>
      <c r="K6" s="11"/>
      <c r="L6" s="11"/>
      <c r="M6" s="11"/>
      <c r="N6" s="11"/>
    </row>
    <row r="7" spans="1:14" x14ac:dyDescent="0.35">
      <c r="A7" s="14"/>
      <c r="B7" s="11"/>
      <c r="C7" s="11"/>
      <c r="D7" s="11"/>
      <c r="E7" s="11"/>
      <c r="F7" s="11"/>
      <c r="G7" s="11"/>
      <c r="H7" s="11"/>
      <c r="I7" s="11"/>
      <c r="J7" s="11"/>
      <c r="K7" s="11"/>
      <c r="L7" s="11"/>
      <c r="M7" s="11"/>
      <c r="N7" s="11"/>
    </row>
    <row r="8" spans="1:14" x14ac:dyDescent="0.35">
      <c r="A8" s="14"/>
      <c r="B8" s="11"/>
      <c r="C8" s="11"/>
      <c r="D8" s="11"/>
      <c r="E8" s="11"/>
      <c r="F8" s="11"/>
      <c r="G8" s="11"/>
      <c r="H8" s="11"/>
      <c r="I8" s="11"/>
      <c r="J8" s="11"/>
      <c r="K8" s="11"/>
      <c r="L8" s="11"/>
      <c r="M8" s="11"/>
      <c r="N8" s="11"/>
    </row>
    <row r="9" spans="1:14" x14ac:dyDescent="0.35">
      <c r="A9" s="14"/>
      <c r="B9" s="27"/>
      <c r="C9" s="27"/>
      <c r="D9" s="27"/>
      <c r="E9" s="27"/>
      <c r="F9" s="28"/>
      <c r="G9" s="30"/>
      <c r="H9" s="28"/>
      <c r="I9" s="27"/>
      <c r="J9" s="27"/>
      <c r="K9" s="27"/>
      <c r="L9" s="27"/>
      <c r="M9" s="27"/>
      <c r="N9" s="27"/>
    </row>
    <row r="10" spans="1:14" x14ac:dyDescent="0.35">
      <c r="A10" s="14"/>
      <c r="B10" s="27"/>
      <c r="C10" s="27"/>
      <c r="D10" s="27"/>
      <c r="E10" s="27"/>
      <c r="F10" s="28"/>
      <c r="G10" s="30"/>
      <c r="H10" s="28"/>
      <c r="I10" s="27"/>
      <c r="J10" s="27"/>
      <c r="K10" s="27"/>
      <c r="L10" s="27"/>
      <c r="M10" s="27"/>
      <c r="N10" s="27"/>
    </row>
    <row r="11" spans="1:14" x14ac:dyDescent="0.35">
      <c r="A11" s="14"/>
      <c r="B11" s="27"/>
      <c r="C11" s="27"/>
      <c r="D11" s="27"/>
      <c r="E11" s="27"/>
      <c r="F11" s="28"/>
      <c r="G11" s="30"/>
      <c r="H11" s="28"/>
      <c r="I11" s="27"/>
      <c r="J11" s="27"/>
      <c r="K11" s="27"/>
      <c r="L11" s="27"/>
      <c r="M11" s="27"/>
      <c r="N11" s="27"/>
    </row>
    <row r="12" spans="1:14" x14ac:dyDescent="0.35">
      <c r="A12" s="14"/>
      <c r="B12" s="27"/>
      <c r="C12" s="27"/>
      <c r="D12" s="27"/>
      <c r="E12" s="27"/>
      <c r="F12" s="31"/>
      <c r="G12" s="31"/>
      <c r="H12" s="31"/>
      <c r="I12" s="27"/>
      <c r="J12" s="27"/>
      <c r="K12" s="27"/>
      <c r="L12" s="27"/>
      <c r="M12" s="27"/>
      <c r="N12" s="27"/>
    </row>
    <row r="13" spans="1:14" x14ac:dyDescent="0.35">
      <c r="A13" s="14"/>
      <c r="B13" s="27"/>
      <c r="C13" s="27"/>
      <c r="D13" s="27"/>
      <c r="E13" s="27"/>
      <c r="F13" s="31"/>
      <c r="G13" s="31"/>
      <c r="H13" s="31"/>
      <c r="I13" s="27"/>
      <c r="J13" s="27"/>
      <c r="K13" s="27"/>
      <c r="L13" s="27"/>
      <c r="M13" s="27"/>
      <c r="N13" s="27"/>
    </row>
    <row r="14" spans="1:14" x14ac:dyDescent="0.35">
      <c r="A14" s="14"/>
      <c r="B14" s="27"/>
      <c r="C14" s="27"/>
      <c r="D14" s="27"/>
      <c r="E14" s="27"/>
      <c r="F14" s="28"/>
      <c r="G14" s="31"/>
      <c r="H14" s="28"/>
      <c r="I14" s="27"/>
      <c r="J14" s="27"/>
      <c r="K14" s="27"/>
      <c r="L14" s="27"/>
      <c r="M14" s="27"/>
      <c r="N14" s="27"/>
    </row>
    <row r="15" spans="1:14" x14ac:dyDescent="0.35">
      <c r="A15" s="14"/>
      <c r="B15" s="27"/>
      <c r="C15" s="27"/>
      <c r="D15" s="27"/>
      <c r="E15" s="27"/>
      <c r="F15" s="31"/>
      <c r="G15" s="30"/>
      <c r="H15" s="31"/>
      <c r="I15" s="27"/>
      <c r="J15" s="27"/>
      <c r="K15" s="27"/>
      <c r="L15" s="27"/>
      <c r="M15" s="27"/>
      <c r="N15" s="27"/>
    </row>
    <row r="16" spans="1:14" x14ac:dyDescent="0.35">
      <c r="A16" s="14"/>
      <c r="B16" s="27"/>
      <c r="C16" s="27"/>
      <c r="D16" s="27"/>
      <c r="E16" s="27"/>
      <c r="F16" s="28"/>
      <c r="G16" s="30"/>
      <c r="H16" s="28"/>
      <c r="I16" s="27"/>
      <c r="J16" s="27"/>
      <c r="K16" s="27"/>
      <c r="L16" s="27"/>
      <c r="M16" s="27"/>
      <c r="N16" s="27"/>
    </row>
    <row r="17" spans="1:20" x14ac:dyDescent="0.35">
      <c r="A17" s="14"/>
      <c r="B17" s="27"/>
      <c r="C17" s="27"/>
      <c r="D17" s="27"/>
      <c r="E17" s="27"/>
      <c r="F17" s="28"/>
      <c r="G17" s="30"/>
      <c r="H17" s="28"/>
      <c r="I17" s="27"/>
      <c r="J17" s="27"/>
      <c r="K17" s="27"/>
      <c r="L17" s="27"/>
      <c r="M17" s="27"/>
      <c r="N17" s="27"/>
    </row>
    <row r="18" spans="1:20" x14ac:dyDescent="0.35">
      <c r="A18" s="14"/>
      <c r="B18" s="27"/>
      <c r="C18" s="27"/>
      <c r="D18" s="27"/>
      <c r="E18" s="27"/>
      <c r="F18" s="28"/>
      <c r="G18" s="30"/>
      <c r="H18" s="28"/>
      <c r="I18" s="27"/>
      <c r="J18" s="27"/>
      <c r="K18" s="27"/>
      <c r="L18" s="27"/>
      <c r="M18" s="27"/>
      <c r="N18" s="27"/>
    </row>
    <row r="19" spans="1:20" x14ac:dyDescent="0.35">
      <c r="A19" s="14"/>
      <c r="B19" s="27"/>
      <c r="C19" s="27"/>
      <c r="D19" s="27"/>
      <c r="E19" s="27"/>
      <c r="F19" s="28"/>
      <c r="G19" s="30"/>
      <c r="H19" s="28"/>
      <c r="I19" s="27"/>
      <c r="J19" s="27"/>
      <c r="K19" s="27"/>
      <c r="L19" s="27"/>
      <c r="M19" s="27"/>
      <c r="N19" s="27"/>
    </row>
    <row r="20" spans="1:20" x14ac:dyDescent="0.35">
      <c r="A20" s="14"/>
      <c r="B20" s="27"/>
      <c r="C20" s="27"/>
      <c r="D20" s="27"/>
      <c r="E20" s="27"/>
      <c r="F20" s="28"/>
      <c r="G20" s="30"/>
      <c r="H20" s="28"/>
      <c r="I20" s="27"/>
      <c r="J20" s="27"/>
      <c r="K20" s="27"/>
      <c r="L20" s="27"/>
      <c r="M20" s="27"/>
      <c r="N20" s="27"/>
      <c r="Q20" s="38"/>
      <c r="S20" s="39"/>
      <c r="T20" s="39"/>
    </row>
    <row r="21" spans="1:20" x14ac:dyDescent="0.35">
      <c r="A21" s="14"/>
      <c r="B21" s="27"/>
      <c r="C21" s="27"/>
      <c r="D21" s="27"/>
      <c r="E21" s="27"/>
      <c r="F21" s="28"/>
      <c r="G21" s="30"/>
      <c r="H21" s="28"/>
      <c r="I21" s="27"/>
      <c r="J21" s="27"/>
      <c r="K21" s="27"/>
      <c r="L21" s="27"/>
      <c r="M21" s="27"/>
      <c r="N21" s="27"/>
      <c r="Q21" s="38"/>
      <c r="S21" s="39"/>
      <c r="T21" s="39"/>
    </row>
    <row r="22" spans="1:20" s="40" customFormat="1" x14ac:dyDescent="0.35">
      <c r="A22" s="18"/>
      <c r="B22" s="27"/>
      <c r="C22" s="27"/>
      <c r="D22" s="27"/>
      <c r="E22" s="27"/>
      <c r="F22" s="31"/>
      <c r="G22" s="28"/>
      <c r="H22" s="31"/>
      <c r="I22" s="27"/>
      <c r="J22" s="27"/>
      <c r="K22" s="27"/>
      <c r="L22" s="27"/>
      <c r="M22" s="27"/>
      <c r="N22" s="27"/>
      <c r="Q22" s="38"/>
      <c r="S22" s="39"/>
      <c r="T22" s="39"/>
    </row>
    <row r="23" spans="1:20" s="40" customFormat="1" x14ac:dyDescent="0.35">
      <c r="A23" s="19"/>
      <c r="B23" s="27"/>
      <c r="C23" s="27"/>
      <c r="D23" s="27"/>
      <c r="E23" s="27"/>
      <c r="F23" s="28"/>
      <c r="G23" s="30"/>
      <c r="H23" s="28"/>
      <c r="I23" s="27"/>
      <c r="J23" s="27"/>
      <c r="K23" s="27"/>
      <c r="L23" s="27"/>
      <c r="M23" s="27"/>
      <c r="N23" s="27"/>
      <c r="Q23" s="38"/>
      <c r="S23" s="39"/>
      <c r="T23" s="39"/>
    </row>
    <row r="24" spans="1:20" x14ac:dyDescent="0.35">
      <c r="A24" s="19"/>
      <c r="B24" s="27"/>
      <c r="C24" s="27"/>
      <c r="D24" s="27"/>
      <c r="E24" s="27"/>
      <c r="F24" s="31"/>
      <c r="G24" s="31"/>
      <c r="H24" s="31"/>
      <c r="I24" s="27"/>
      <c r="J24" s="27"/>
      <c r="K24" s="27"/>
      <c r="L24" s="27"/>
      <c r="M24" s="27"/>
      <c r="N24" s="27"/>
      <c r="Q24" s="38"/>
      <c r="S24" s="39"/>
      <c r="T24" s="39"/>
    </row>
    <row r="25" spans="1:20" x14ac:dyDescent="0.35">
      <c r="A25" s="19"/>
      <c r="B25" s="27"/>
      <c r="C25" s="27"/>
      <c r="D25" s="27"/>
      <c r="E25" s="27"/>
      <c r="F25" s="28"/>
      <c r="G25" s="28"/>
      <c r="H25" s="28"/>
      <c r="I25" s="27"/>
      <c r="J25" s="27"/>
      <c r="K25" s="27"/>
      <c r="L25" s="27"/>
      <c r="M25" s="27"/>
      <c r="N25" s="27"/>
      <c r="Q25" s="38"/>
      <c r="S25" s="39"/>
      <c r="T25" s="39"/>
    </row>
    <row r="26" spans="1:20" x14ac:dyDescent="0.35">
      <c r="B26" s="7"/>
      <c r="C26" s="7"/>
      <c r="D26" s="7"/>
      <c r="E26" s="7"/>
      <c r="F26" s="7"/>
      <c r="G26" s="7"/>
      <c r="H26" s="7"/>
      <c r="I26" s="7"/>
      <c r="J26" s="7"/>
      <c r="K26" s="7"/>
      <c r="L26" s="7"/>
      <c r="M26" s="7"/>
      <c r="N26" s="7"/>
    </row>
  </sheetData>
  <pageMargins left="0.7" right="0.7" top="0.75" bottom="0.75" header="0.3" footer="0.3"/>
  <pageSetup paperSize="9" orientation="portrait" horizontalDpi="0"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C03CFE-F127-4A47-BE8D-418F7E85A82E}">
  <dimension ref="A1"/>
  <sheetViews>
    <sheetView zoomScaleNormal="100" workbookViewId="0"/>
  </sheetViews>
  <sheetFormatPr defaultRowHeight="14.5" x14ac:dyDescent="0.35"/>
  <sheetData/>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67E596-6250-4E6F-87B2-D690C4E362DD}">
  <dimension ref="A1:BB75"/>
  <sheetViews>
    <sheetView zoomScale="85" zoomScaleNormal="85" workbookViewId="0">
      <pane xSplit="1" topLeftCell="B1" activePane="topRight" state="frozen"/>
      <selection pane="topRight"/>
    </sheetView>
  </sheetViews>
  <sheetFormatPr defaultRowHeight="14.5" x14ac:dyDescent="0.35"/>
  <cols>
    <col min="1" max="1" width="9.7265625" style="6" customWidth="1"/>
    <col min="2" max="2" width="16.26953125" style="1" customWidth="1"/>
    <col min="3" max="3" width="16.26953125" style="2" customWidth="1"/>
    <col min="4" max="9" width="16.26953125" style="1" customWidth="1"/>
    <col min="10" max="39" width="18.26953125" style="1" customWidth="1"/>
    <col min="40" max="45" width="12.7265625" customWidth="1"/>
    <col min="257" max="257" width="9.7265625" customWidth="1"/>
    <col min="258" max="295" width="18.26953125" customWidth="1"/>
    <col min="513" max="513" width="9.7265625" customWidth="1"/>
    <col min="514" max="551" width="18.26953125" customWidth="1"/>
    <col min="769" max="769" width="9.7265625" customWidth="1"/>
    <col min="770" max="807" width="18.26953125" customWidth="1"/>
    <col min="1025" max="1025" width="9.7265625" customWidth="1"/>
    <col min="1026" max="1063" width="18.26953125" customWidth="1"/>
    <col min="1281" max="1281" width="9.7265625" customWidth="1"/>
    <col min="1282" max="1319" width="18.26953125" customWidth="1"/>
    <col min="1537" max="1537" width="9.7265625" customWidth="1"/>
    <col min="1538" max="1575" width="18.26953125" customWidth="1"/>
    <col min="1793" max="1793" width="9.7265625" customWidth="1"/>
    <col min="1794" max="1831" width="18.26953125" customWidth="1"/>
    <col min="2049" max="2049" width="9.7265625" customWidth="1"/>
    <col min="2050" max="2087" width="18.26953125" customWidth="1"/>
    <col min="2305" max="2305" width="9.7265625" customWidth="1"/>
    <col min="2306" max="2343" width="18.26953125" customWidth="1"/>
    <col min="2561" max="2561" width="9.7265625" customWidth="1"/>
    <col min="2562" max="2599" width="18.26953125" customWidth="1"/>
    <col min="2817" max="2817" width="9.7265625" customWidth="1"/>
    <col min="2818" max="2855" width="18.26953125" customWidth="1"/>
    <col min="3073" max="3073" width="9.7265625" customWidth="1"/>
    <col min="3074" max="3111" width="18.26953125" customWidth="1"/>
    <col min="3329" max="3329" width="9.7265625" customWidth="1"/>
    <col min="3330" max="3367" width="18.26953125" customWidth="1"/>
    <col min="3585" max="3585" width="9.7265625" customWidth="1"/>
    <col min="3586" max="3623" width="18.26953125" customWidth="1"/>
    <col min="3841" max="3841" width="9.7265625" customWidth="1"/>
    <col min="3842" max="3879" width="18.26953125" customWidth="1"/>
    <col min="4097" max="4097" width="9.7265625" customWidth="1"/>
    <col min="4098" max="4135" width="18.26953125" customWidth="1"/>
    <col min="4353" max="4353" width="9.7265625" customWidth="1"/>
    <col min="4354" max="4391" width="18.26953125" customWidth="1"/>
    <col min="4609" max="4609" width="9.7265625" customWidth="1"/>
    <col min="4610" max="4647" width="18.26953125" customWidth="1"/>
    <col min="4865" max="4865" width="9.7265625" customWidth="1"/>
    <col min="4866" max="4903" width="18.26953125" customWidth="1"/>
    <col min="5121" max="5121" width="9.7265625" customWidth="1"/>
    <col min="5122" max="5159" width="18.26953125" customWidth="1"/>
    <col min="5377" max="5377" width="9.7265625" customWidth="1"/>
    <col min="5378" max="5415" width="18.26953125" customWidth="1"/>
    <col min="5633" max="5633" width="9.7265625" customWidth="1"/>
    <col min="5634" max="5671" width="18.26953125" customWidth="1"/>
    <col min="5889" max="5889" width="9.7265625" customWidth="1"/>
    <col min="5890" max="5927" width="18.26953125" customWidth="1"/>
    <col min="6145" max="6145" width="9.7265625" customWidth="1"/>
    <col min="6146" max="6183" width="18.26953125" customWidth="1"/>
    <col min="6401" max="6401" width="9.7265625" customWidth="1"/>
    <col min="6402" max="6439" width="18.26953125" customWidth="1"/>
    <col min="6657" max="6657" width="9.7265625" customWidth="1"/>
    <col min="6658" max="6695" width="18.26953125" customWidth="1"/>
    <col min="6913" max="6913" width="9.7265625" customWidth="1"/>
    <col min="6914" max="6951" width="18.26953125" customWidth="1"/>
    <col min="7169" max="7169" width="9.7265625" customWidth="1"/>
    <col min="7170" max="7207" width="18.26953125" customWidth="1"/>
    <col min="7425" max="7425" width="9.7265625" customWidth="1"/>
    <col min="7426" max="7463" width="18.26953125" customWidth="1"/>
    <col min="7681" max="7681" width="9.7265625" customWidth="1"/>
    <col min="7682" max="7719" width="18.26953125" customWidth="1"/>
    <col min="7937" max="7937" width="9.7265625" customWidth="1"/>
    <col min="7938" max="7975" width="18.26953125" customWidth="1"/>
    <col min="8193" max="8193" width="9.7265625" customWidth="1"/>
    <col min="8194" max="8231" width="18.26953125" customWidth="1"/>
    <col min="8449" max="8449" width="9.7265625" customWidth="1"/>
    <col min="8450" max="8487" width="18.26953125" customWidth="1"/>
    <col min="8705" max="8705" width="9.7265625" customWidth="1"/>
    <col min="8706" max="8743" width="18.26953125" customWidth="1"/>
    <col min="8961" max="8961" width="9.7265625" customWidth="1"/>
    <col min="8962" max="8999" width="18.26953125" customWidth="1"/>
    <col min="9217" max="9217" width="9.7265625" customWidth="1"/>
    <col min="9218" max="9255" width="18.26953125" customWidth="1"/>
    <col min="9473" max="9473" width="9.7265625" customWidth="1"/>
    <col min="9474" max="9511" width="18.26953125" customWidth="1"/>
    <col min="9729" max="9729" width="9.7265625" customWidth="1"/>
    <col min="9730" max="9767" width="18.26953125" customWidth="1"/>
    <col min="9985" max="9985" width="9.7265625" customWidth="1"/>
    <col min="9986" max="10023" width="18.26953125" customWidth="1"/>
    <col min="10241" max="10241" width="9.7265625" customWidth="1"/>
    <col min="10242" max="10279" width="18.26953125" customWidth="1"/>
    <col min="10497" max="10497" width="9.7265625" customWidth="1"/>
    <col min="10498" max="10535" width="18.26953125" customWidth="1"/>
    <col min="10753" max="10753" width="9.7265625" customWidth="1"/>
    <col min="10754" max="10791" width="18.26953125" customWidth="1"/>
    <col min="11009" max="11009" width="9.7265625" customWidth="1"/>
    <col min="11010" max="11047" width="18.26953125" customWidth="1"/>
    <col min="11265" max="11265" width="9.7265625" customWidth="1"/>
    <col min="11266" max="11303" width="18.26953125" customWidth="1"/>
    <col min="11521" max="11521" width="9.7265625" customWidth="1"/>
    <col min="11522" max="11559" width="18.26953125" customWidth="1"/>
    <col min="11777" max="11777" width="9.7265625" customWidth="1"/>
    <col min="11778" max="11815" width="18.26953125" customWidth="1"/>
    <col min="12033" max="12033" width="9.7265625" customWidth="1"/>
    <col min="12034" max="12071" width="18.26953125" customWidth="1"/>
    <col min="12289" max="12289" width="9.7265625" customWidth="1"/>
    <col min="12290" max="12327" width="18.26953125" customWidth="1"/>
    <col min="12545" max="12545" width="9.7265625" customWidth="1"/>
    <col min="12546" max="12583" width="18.26953125" customWidth="1"/>
    <col min="12801" max="12801" width="9.7265625" customWidth="1"/>
    <col min="12802" max="12839" width="18.26953125" customWidth="1"/>
    <col min="13057" max="13057" width="9.7265625" customWidth="1"/>
    <col min="13058" max="13095" width="18.26953125" customWidth="1"/>
    <col min="13313" max="13313" width="9.7265625" customWidth="1"/>
    <col min="13314" max="13351" width="18.26953125" customWidth="1"/>
    <col min="13569" max="13569" width="9.7265625" customWidth="1"/>
    <col min="13570" max="13607" width="18.26953125" customWidth="1"/>
    <col min="13825" max="13825" width="9.7265625" customWidth="1"/>
    <col min="13826" max="13863" width="18.26953125" customWidth="1"/>
    <col min="14081" max="14081" width="9.7265625" customWidth="1"/>
    <col min="14082" max="14119" width="18.26953125" customWidth="1"/>
    <col min="14337" max="14337" width="9.7265625" customWidth="1"/>
    <col min="14338" max="14375" width="18.26953125" customWidth="1"/>
    <col min="14593" max="14593" width="9.7265625" customWidth="1"/>
    <col min="14594" max="14631" width="18.26953125" customWidth="1"/>
    <col min="14849" max="14849" width="9.7265625" customWidth="1"/>
    <col min="14850" max="14887" width="18.26953125" customWidth="1"/>
    <col min="15105" max="15105" width="9.7265625" customWidth="1"/>
    <col min="15106" max="15143" width="18.26953125" customWidth="1"/>
    <col min="15361" max="15361" width="9.7265625" customWidth="1"/>
    <col min="15362" max="15399" width="18.26953125" customWidth="1"/>
    <col min="15617" max="15617" width="9.7265625" customWidth="1"/>
    <col min="15618" max="15655" width="18.26953125" customWidth="1"/>
    <col min="15873" max="15873" width="9.7265625" customWidth="1"/>
    <col min="15874" max="15911" width="18.26953125" customWidth="1"/>
    <col min="16129" max="16129" width="9.7265625" customWidth="1"/>
    <col min="16130" max="16167" width="18.26953125" customWidth="1"/>
  </cols>
  <sheetData>
    <row r="1" spans="1:51" ht="29" x14ac:dyDescent="0.35">
      <c r="A1" s="14" t="s">
        <v>0</v>
      </c>
      <c r="B1" s="11" t="s">
        <v>1</v>
      </c>
      <c r="C1" s="11" t="s">
        <v>2</v>
      </c>
      <c r="D1" s="11" t="s">
        <v>3</v>
      </c>
      <c r="E1" s="11" t="s">
        <v>4</v>
      </c>
      <c r="F1" s="11" t="s">
        <v>105</v>
      </c>
      <c r="G1" s="11" t="s">
        <v>106</v>
      </c>
      <c r="H1" s="11" t="s">
        <v>115</v>
      </c>
      <c r="I1" s="11" t="s">
        <v>8</v>
      </c>
      <c r="J1" s="11" t="s">
        <v>116</v>
      </c>
      <c r="K1" s="11" t="s">
        <v>118</v>
      </c>
      <c r="L1" s="11" t="s">
        <v>9</v>
      </c>
      <c r="M1" s="11" t="s">
        <v>10</v>
      </c>
      <c r="N1" s="11" t="s">
        <v>119</v>
      </c>
      <c r="O1" s="11" t="s">
        <v>11</v>
      </c>
      <c r="P1" s="11" t="s">
        <v>12</v>
      </c>
      <c r="Q1" s="11" t="s">
        <v>13</v>
      </c>
      <c r="R1" s="11" t="s">
        <v>100</v>
      </c>
      <c r="S1" s="11" t="s">
        <v>101</v>
      </c>
      <c r="T1" s="11" t="s">
        <v>102</v>
      </c>
      <c r="U1" s="11" t="s">
        <v>103</v>
      </c>
      <c r="V1" s="11" t="s">
        <v>104</v>
      </c>
      <c r="W1" s="11" t="s">
        <v>107</v>
      </c>
      <c r="X1" s="11" t="s">
        <v>108</v>
      </c>
      <c r="Y1" s="3" t="s">
        <v>5</v>
      </c>
      <c r="Z1" s="11" t="s">
        <v>7</v>
      </c>
      <c r="AA1" s="11" t="s">
        <v>114</v>
      </c>
      <c r="AB1" s="11" t="s">
        <v>117</v>
      </c>
      <c r="AC1" s="11" t="s">
        <v>120</v>
      </c>
      <c r="AD1" s="11" t="s">
        <v>121</v>
      </c>
      <c r="AE1" s="11" t="s">
        <v>122</v>
      </c>
      <c r="AF1" s="11" t="s">
        <v>123</v>
      </c>
      <c r="AG1" s="11" t="s">
        <v>109</v>
      </c>
      <c r="AH1" s="11" t="s">
        <v>6</v>
      </c>
      <c r="AI1" s="11" t="s">
        <v>110</v>
      </c>
      <c r="AJ1" s="11" t="s">
        <v>111</v>
      </c>
      <c r="AK1" s="11" t="s">
        <v>112</v>
      </c>
      <c r="AL1" s="11" t="s">
        <v>113</v>
      </c>
      <c r="AM1" s="11" t="s">
        <v>124</v>
      </c>
      <c r="AO1" s="14"/>
      <c r="AY1" s="11"/>
    </row>
    <row r="2" spans="1:51" s="85" customFormat="1" x14ac:dyDescent="0.35">
      <c r="A2" s="84" t="s">
        <v>14</v>
      </c>
      <c r="B2" s="80">
        <v>6637807</v>
      </c>
      <c r="C2" s="81">
        <v>6634758</v>
      </c>
      <c r="D2" s="80">
        <v>6637761</v>
      </c>
      <c r="E2" s="80">
        <v>6630685</v>
      </c>
      <c r="F2" s="83">
        <v>6632255</v>
      </c>
      <c r="G2" s="83">
        <v>6634075</v>
      </c>
      <c r="H2" s="83">
        <v>6632255</v>
      </c>
      <c r="I2" s="81">
        <v>6634075</v>
      </c>
      <c r="J2" s="83">
        <v>6634758</v>
      </c>
      <c r="K2" s="83">
        <v>6629245</v>
      </c>
      <c r="L2" s="80">
        <v>6629245</v>
      </c>
      <c r="M2" s="80">
        <v>6632601</v>
      </c>
      <c r="N2" s="80">
        <v>6632601</v>
      </c>
      <c r="O2" s="81">
        <v>6638283</v>
      </c>
      <c r="P2" s="80">
        <v>6636873</v>
      </c>
      <c r="Q2" s="80">
        <v>6638206</v>
      </c>
      <c r="R2" s="83">
        <v>6638164</v>
      </c>
      <c r="S2" s="83">
        <v>6633119</v>
      </c>
      <c r="T2" s="83">
        <v>6638276</v>
      </c>
      <c r="U2" s="83">
        <v>6630868</v>
      </c>
      <c r="V2" s="83">
        <v>6634053</v>
      </c>
      <c r="W2" s="83">
        <v>6635014</v>
      </c>
      <c r="X2" s="83">
        <v>6646325</v>
      </c>
      <c r="Y2" s="82">
        <v>6646836</v>
      </c>
      <c r="Z2" s="81">
        <v>6636571</v>
      </c>
      <c r="AA2" s="83">
        <v>6644548</v>
      </c>
      <c r="AB2" s="83">
        <v>6633119</v>
      </c>
      <c r="AC2" s="83">
        <v>6638276</v>
      </c>
      <c r="AD2" s="83">
        <v>6630868</v>
      </c>
      <c r="AE2" s="83">
        <v>6630868</v>
      </c>
      <c r="AF2" s="83">
        <v>6634053</v>
      </c>
      <c r="AG2" s="83">
        <v>6646838</v>
      </c>
      <c r="AH2" s="83">
        <v>6648116</v>
      </c>
      <c r="AI2" s="83">
        <v>6638815</v>
      </c>
      <c r="AJ2" s="83">
        <v>6645108</v>
      </c>
      <c r="AK2" s="83">
        <v>6642254</v>
      </c>
      <c r="AL2" s="83">
        <v>6639908</v>
      </c>
      <c r="AM2" s="83">
        <v>6638826</v>
      </c>
    </row>
    <row r="3" spans="1:51" s="85" customFormat="1" x14ac:dyDescent="0.35">
      <c r="A3" s="84" t="s">
        <v>15</v>
      </c>
      <c r="B3" s="80">
        <v>289712</v>
      </c>
      <c r="C3" s="80">
        <v>298987</v>
      </c>
      <c r="D3" s="80">
        <v>289656</v>
      </c>
      <c r="E3" s="80">
        <v>296417</v>
      </c>
      <c r="F3" s="83">
        <v>296973</v>
      </c>
      <c r="G3" s="83">
        <v>297986</v>
      </c>
      <c r="H3" s="83">
        <v>296973</v>
      </c>
      <c r="I3" s="81">
        <v>297986</v>
      </c>
      <c r="J3" s="83">
        <v>298987</v>
      </c>
      <c r="K3" s="83">
        <v>246882</v>
      </c>
      <c r="L3" s="80">
        <v>246882</v>
      </c>
      <c r="M3" s="80">
        <v>258754</v>
      </c>
      <c r="N3" s="80">
        <v>258754</v>
      </c>
      <c r="O3" s="81">
        <v>273595</v>
      </c>
      <c r="P3" s="80">
        <v>295406</v>
      </c>
      <c r="Q3" s="80">
        <v>273594</v>
      </c>
      <c r="R3" s="83">
        <v>300296</v>
      </c>
      <c r="S3" s="83">
        <v>306449</v>
      </c>
      <c r="T3" s="83">
        <v>265700</v>
      </c>
      <c r="U3" s="83">
        <v>273323</v>
      </c>
      <c r="V3" s="83">
        <v>285269</v>
      </c>
      <c r="W3" s="83">
        <v>302969</v>
      </c>
      <c r="X3" s="83">
        <v>304365</v>
      </c>
      <c r="Y3" s="82">
        <v>289438</v>
      </c>
      <c r="Z3" s="81">
        <v>287440</v>
      </c>
      <c r="AA3" s="83">
        <v>292308</v>
      </c>
      <c r="AB3" s="83">
        <v>306449</v>
      </c>
      <c r="AC3" s="83">
        <v>265700</v>
      </c>
      <c r="AD3" s="83">
        <v>273323</v>
      </c>
      <c r="AE3" s="83">
        <v>273323</v>
      </c>
      <c r="AF3" s="83">
        <v>285269</v>
      </c>
      <c r="AG3" s="83">
        <v>289644</v>
      </c>
      <c r="AH3" s="83">
        <v>292287</v>
      </c>
      <c r="AI3" s="83">
        <v>274088</v>
      </c>
      <c r="AJ3" s="83">
        <v>282252</v>
      </c>
      <c r="AK3" s="83">
        <v>280456</v>
      </c>
      <c r="AL3" s="83">
        <v>289227</v>
      </c>
      <c r="AM3" s="83">
        <v>275076</v>
      </c>
    </row>
    <row r="4" spans="1:51" ht="29" x14ac:dyDescent="0.35">
      <c r="A4" s="14" t="s">
        <v>16</v>
      </c>
      <c r="B4" s="11" t="s">
        <v>17</v>
      </c>
      <c r="C4" s="11" t="s">
        <v>18</v>
      </c>
      <c r="D4" s="11" t="s">
        <v>17</v>
      </c>
      <c r="E4" s="11" t="s">
        <v>19</v>
      </c>
      <c r="F4" s="11" t="s">
        <v>130</v>
      </c>
      <c r="G4" s="11" t="s">
        <v>23</v>
      </c>
      <c r="H4" s="11" t="s">
        <v>130</v>
      </c>
      <c r="I4" s="11" t="s">
        <v>23</v>
      </c>
      <c r="J4" s="11" t="s">
        <v>18</v>
      </c>
      <c r="K4" s="11" t="s">
        <v>24</v>
      </c>
      <c r="L4" s="11" t="s">
        <v>24</v>
      </c>
      <c r="M4" s="11" t="s">
        <v>25</v>
      </c>
      <c r="N4" s="11" t="s">
        <v>25</v>
      </c>
      <c r="O4" s="11" t="s">
        <v>26</v>
      </c>
      <c r="P4" s="11" t="s">
        <v>27</v>
      </c>
      <c r="Q4" s="11" t="s">
        <v>28</v>
      </c>
      <c r="R4" s="11" t="s">
        <v>125</v>
      </c>
      <c r="S4" s="11" t="s">
        <v>126</v>
      </c>
      <c r="T4" s="11" t="s">
        <v>127</v>
      </c>
      <c r="U4" s="11" t="s">
        <v>128</v>
      </c>
      <c r="V4" s="11" t="s">
        <v>129</v>
      </c>
      <c r="W4" s="11" t="s">
        <v>131</v>
      </c>
      <c r="X4" s="11" t="s">
        <v>132</v>
      </c>
      <c r="Y4" s="3" t="s">
        <v>20</v>
      </c>
      <c r="Z4" s="11" t="s">
        <v>22</v>
      </c>
      <c r="AA4" s="11" t="s">
        <v>137</v>
      </c>
      <c r="AB4" s="11" t="s">
        <v>126</v>
      </c>
      <c r="AC4" s="11" t="s">
        <v>127</v>
      </c>
      <c r="AD4" s="11" t="s">
        <v>128</v>
      </c>
      <c r="AE4" s="11" t="s">
        <v>128</v>
      </c>
      <c r="AF4" s="11" t="s">
        <v>129</v>
      </c>
      <c r="AG4" s="11" t="s">
        <v>20</v>
      </c>
      <c r="AH4" s="11" t="s">
        <v>21</v>
      </c>
      <c r="AI4" s="11" t="s">
        <v>133</v>
      </c>
      <c r="AJ4" s="11" t="s">
        <v>134</v>
      </c>
      <c r="AK4" s="11" t="s">
        <v>135</v>
      </c>
      <c r="AL4" s="11" t="s">
        <v>136</v>
      </c>
      <c r="AM4" s="11" t="s">
        <v>138</v>
      </c>
      <c r="AO4" s="14"/>
      <c r="AY4" s="11"/>
    </row>
    <row r="5" spans="1:51" ht="29" x14ac:dyDescent="0.35">
      <c r="A5" s="17" t="s">
        <v>29</v>
      </c>
      <c r="B5" s="11" t="s">
        <v>155</v>
      </c>
      <c r="C5" s="11" t="s">
        <v>155</v>
      </c>
      <c r="D5" s="11" t="s">
        <v>30</v>
      </c>
      <c r="E5" s="11" t="s">
        <v>30</v>
      </c>
      <c r="F5" s="11" t="s">
        <v>30</v>
      </c>
      <c r="G5" s="11" t="s">
        <v>30</v>
      </c>
      <c r="H5" s="11" t="s">
        <v>32</v>
      </c>
      <c r="I5" s="11" t="s">
        <v>32</v>
      </c>
      <c r="J5" s="11" t="s">
        <v>32</v>
      </c>
      <c r="K5" s="11" t="s">
        <v>33</v>
      </c>
      <c r="L5" s="11" t="s">
        <v>33</v>
      </c>
      <c r="M5" s="11" t="s">
        <v>33</v>
      </c>
      <c r="N5" s="11" t="s">
        <v>33</v>
      </c>
      <c r="O5" s="11" t="s">
        <v>34</v>
      </c>
      <c r="P5" s="11" t="s">
        <v>34</v>
      </c>
      <c r="Q5" s="11" t="s">
        <v>35</v>
      </c>
      <c r="R5" s="11" t="s">
        <v>155</v>
      </c>
      <c r="S5" s="11" t="s">
        <v>155</v>
      </c>
      <c r="T5" s="11" t="s">
        <v>30</v>
      </c>
      <c r="U5" s="11" t="s">
        <v>30</v>
      </c>
      <c r="V5" s="11" t="s">
        <v>30</v>
      </c>
      <c r="W5" s="11" t="s">
        <v>30</v>
      </c>
      <c r="X5" s="11" t="s">
        <v>30</v>
      </c>
      <c r="Y5" s="3" t="s">
        <v>31</v>
      </c>
      <c r="Z5" s="11" t="s">
        <v>32</v>
      </c>
      <c r="AA5" s="11" t="s">
        <v>32</v>
      </c>
      <c r="AB5" s="11" t="s">
        <v>32</v>
      </c>
      <c r="AC5" s="11" t="s">
        <v>139</v>
      </c>
      <c r="AD5" s="11" t="s">
        <v>139</v>
      </c>
      <c r="AE5" s="11" t="s">
        <v>139</v>
      </c>
      <c r="AF5" s="11" t="s">
        <v>34</v>
      </c>
      <c r="AG5" s="11" t="s">
        <v>31</v>
      </c>
      <c r="AH5" s="11" t="s">
        <v>31</v>
      </c>
      <c r="AI5" s="11" t="s">
        <v>31</v>
      </c>
      <c r="AJ5" s="11" t="s">
        <v>31</v>
      </c>
      <c r="AK5" s="11" t="s">
        <v>31</v>
      </c>
      <c r="AL5" s="11" t="s">
        <v>31</v>
      </c>
      <c r="AM5" s="11" t="s">
        <v>34</v>
      </c>
      <c r="AO5" s="17"/>
      <c r="AY5" s="11"/>
    </row>
    <row r="6" spans="1:51" x14ac:dyDescent="0.35">
      <c r="A6" s="14" t="s">
        <v>36</v>
      </c>
      <c r="B6" s="11" t="s">
        <v>37</v>
      </c>
      <c r="C6" s="11" t="s">
        <v>37</v>
      </c>
      <c r="D6" s="11" t="s">
        <v>37</v>
      </c>
      <c r="E6" s="11" t="s">
        <v>37</v>
      </c>
      <c r="F6" s="11" t="s">
        <v>37</v>
      </c>
      <c r="G6" s="11" t="s">
        <v>37</v>
      </c>
      <c r="H6" s="11" t="s">
        <v>37</v>
      </c>
      <c r="I6" s="11" t="s">
        <v>37</v>
      </c>
      <c r="J6" s="11" t="s">
        <v>37</v>
      </c>
      <c r="K6" s="11" t="s">
        <v>37</v>
      </c>
      <c r="L6" s="11" t="s">
        <v>37</v>
      </c>
      <c r="M6" s="11" t="s">
        <v>37</v>
      </c>
      <c r="N6" s="11" t="s">
        <v>37</v>
      </c>
      <c r="O6" s="11" t="s">
        <v>37</v>
      </c>
      <c r="P6" s="11" t="s">
        <v>37</v>
      </c>
      <c r="Q6" s="11" t="s">
        <v>37</v>
      </c>
      <c r="R6" s="11" t="s">
        <v>38</v>
      </c>
      <c r="S6" s="11" t="s">
        <v>38</v>
      </c>
      <c r="T6" s="11" t="s">
        <v>38</v>
      </c>
      <c r="U6" s="11" t="s">
        <v>38</v>
      </c>
      <c r="V6" s="11" t="s">
        <v>38</v>
      </c>
      <c r="W6" s="11" t="s">
        <v>38</v>
      </c>
      <c r="X6" s="11" t="s">
        <v>38</v>
      </c>
      <c r="Y6" s="11" t="s">
        <v>38</v>
      </c>
      <c r="Z6" s="11" t="s">
        <v>38</v>
      </c>
      <c r="AA6" s="11" t="s">
        <v>38</v>
      </c>
      <c r="AB6" s="11" t="s">
        <v>38</v>
      </c>
      <c r="AC6" s="11" t="s">
        <v>38</v>
      </c>
      <c r="AD6" s="11" t="s">
        <v>38</v>
      </c>
      <c r="AE6" s="11" t="s">
        <v>38</v>
      </c>
      <c r="AF6" s="11" t="s">
        <v>38</v>
      </c>
      <c r="AG6" s="11" t="s">
        <v>39</v>
      </c>
      <c r="AH6" s="11" t="s">
        <v>39</v>
      </c>
      <c r="AI6" s="11" t="s">
        <v>39</v>
      </c>
      <c r="AJ6" s="11" t="s">
        <v>39</v>
      </c>
      <c r="AK6" s="11" t="s">
        <v>39</v>
      </c>
      <c r="AL6" s="11" t="s">
        <v>39</v>
      </c>
      <c r="AM6" s="11" t="s">
        <v>39</v>
      </c>
      <c r="AO6" s="14"/>
      <c r="AY6" s="11"/>
    </row>
    <row r="7" spans="1:51" x14ac:dyDescent="0.35">
      <c r="A7" s="14" t="s">
        <v>99</v>
      </c>
      <c r="B7" s="11"/>
      <c r="C7" s="11"/>
      <c r="D7" s="11"/>
      <c r="E7" s="11"/>
      <c r="F7" s="11"/>
      <c r="G7" s="11"/>
      <c r="H7" s="11"/>
      <c r="I7" s="11"/>
      <c r="J7" s="11"/>
      <c r="K7" s="11"/>
      <c r="L7" s="11"/>
      <c r="M7" s="11"/>
      <c r="N7" s="11"/>
      <c r="O7" s="11"/>
      <c r="P7" s="11"/>
      <c r="Q7" s="11"/>
      <c r="R7" s="11"/>
      <c r="S7" s="11"/>
      <c r="T7" s="11"/>
      <c r="U7" s="11"/>
      <c r="V7" s="11"/>
      <c r="W7" s="11"/>
      <c r="X7" s="11"/>
      <c r="Y7" s="11"/>
      <c r="Z7" s="11"/>
      <c r="AA7" s="11"/>
      <c r="AB7" s="11"/>
      <c r="AC7" s="11"/>
      <c r="AD7" s="11"/>
      <c r="AE7" s="11"/>
      <c r="AF7" s="11"/>
      <c r="AG7" s="11"/>
      <c r="AH7" s="11"/>
      <c r="AI7" s="11"/>
      <c r="AJ7" s="11"/>
      <c r="AK7" s="11"/>
      <c r="AL7" s="11"/>
      <c r="AM7" s="11"/>
      <c r="AO7" s="14"/>
      <c r="AY7" s="11"/>
    </row>
    <row r="8" spans="1:51" x14ac:dyDescent="0.35">
      <c r="A8" s="14" t="s">
        <v>40</v>
      </c>
      <c r="B8" s="27">
        <v>73.87</v>
      </c>
      <c r="C8" s="27">
        <v>61.93</v>
      </c>
      <c r="D8" s="27">
        <v>66.28</v>
      </c>
      <c r="E8" s="27">
        <v>70.83</v>
      </c>
      <c r="F8" s="27">
        <v>71.09</v>
      </c>
      <c r="G8" s="27">
        <v>65.760000000000005</v>
      </c>
      <c r="H8" s="27">
        <v>76.77</v>
      </c>
      <c r="I8" s="27">
        <v>72.930000000000007</v>
      </c>
      <c r="J8" s="27">
        <v>73.17</v>
      </c>
      <c r="K8" s="27">
        <v>70.94</v>
      </c>
      <c r="L8" s="27">
        <v>73.08</v>
      </c>
      <c r="M8" s="27">
        <v>71.599999999999994</v>
      </c>
      <c r="N8" s="27">
        <v>71.430000000000007</v>
      </c>
      <c r="O8" s="27">
        <v>73.28</v>
      </c>
      <c r="P8" s="27">
        <v>74.84</v>
      </c>
      <c r="Q8" s="27">
        <v>63.37</v>
      </c>
      <c r="R8" s="28">
        <v>68.179900000000004</v>
      </c>
      <c r="S8" s="28">
        <v>69.633499999999998</v>
      </c>
      <c r="T8" s="28">
        <v>69.793999999999997</v>
      </c>
      <c r="U8" s="28">
        <v>67.848500000000001</v>
      </c>
      <c r="V8" s="28">
        <v>68.719700000000003</v>
      </c>
      <c r="W8" s="28">
        <v>70.626800000000003</v>
      </c>
      <c r="X8" s="28">
        <v>69.885499999999993</v>
      </c>
      <c r="Y8" s="28">
        <v>73.159000000000006</v>
      </c>
      <c r="Z8" s="28">
        <v>73.852000000000004</v>
      </c>
      <c r="AA8" s="28">
        <v>73.098600000000005</v>
      </c>
      <c r="AB8" s="28">
        <v>72.389600000000002</v>
      </c>
      <c r="AC8" s="28">
        <v>72.291799999999995</v>
      </c>
      <c r="AD8" s="28">
        <v>73.194599999999994</v>
      </c>
      <c r="AE8" s="28">
        <v>71.7637</v>
      </c>
      <c r="AF8" s="28">
        <v>75.6447</v>
      </c>
      <c r="AG8" s="29">
        <v>72.87</v>
      </c>
      <c r="AH8" s="30">
        <v>66.489999999999995</v>
      </c>
      <c r="AI8" s="29">
        <v>66.08</v>
      </c>
      <c r="AJ8" s="29">
        <v>69.69</v>
      </c>
      <c r="AK8" s="29">
        <v>74.78</v>
      </c>
      <c r="AL8" s="29">
        <v>65.39</v>
      </c>
      <c r="AM8" s="29">
        <v>69.92</v>
      </c>
      <c r="AO8" s="14"/>
      <c r="AY8" s="12"/>
    </row>
    <row r="9" spans="1:51" x14ac:dyDescent="0.35">
      <c r="A9" s="14" t="s">
        <v>41</v>
      </c>
      <c r="B9" s="27">
        <v>0.23</v>
      </c>
      <c r="C9" s="27">
        <v>0.41699999999999998</v>
      </c>
      <c r="D9" s="27">
        <v>0.69399999999999995</v>
      </c>
      <c r="E9" s="27">
        <v>0.42399999999999999</v>
      </c>
      <c r="F9" s="27">
        <v>0.36199999999999999</v>
      </c>
      <c r="G9" s="27">
        <v>0.752</v>
      </c>
      <c r="H9" s="27">
        <v>0.121</v>
      </c>
      <c r="I9" s="27">
        <v>0.25600000000000001</v>
      </c>
      <c r="J9" s="27">
        <v>0.27100000000000002</v>
      </c>
      <c r="K9" s="27">
        <v>0.24099999999999999</v>
      </c>
      <c r="L9" s="27">
        <v>0.156</v>
      </c>
      <c r="M9" s="27">
        <v>0.25800000000000001</v>
      </c>
      <c r="N9" s="27">
        <v>0.246</v>
      </c>
      <c r="O9" s="27">
        <v>0.124</v>
      </c>
      <c r="P9" s="27">
        <v>0.11899999999999999</v>
      </c>
      <c r="Q9" s="27">
        <v>0.23200000000000001</v>
      </c>
      <c r="R9" s="28">
        <v>0.4516</v>
      </c>
      <c r="S9" s="28">
        <v>0.37609999999999999</v>
      </c>
      <c r="T9" s="28">
        <v>0.4123</v>
      </c>
      <c r="U9" s="28">
        <v>0.53620000000000001</v>
      </c>
      <c r="V9" s="28">
        <v>0.41249999999999998</v>
      </c>
      <c r="W9" s="28">
        <v>0.29630000000000001</v>
      </c>
      <c r="X9" s="28">
        <v>0.46839999999999998</v>
      </c>
      <c r="Y9" s="28">
        <v>0.23300000000000001</v>
      </c>
      <c r="Z9" s="28">
        <v>0.1244</v>
      </c>
      <c r="AA9" s="28">
        <v>0.15010000000000001</v>
      </c>
      <c r="AB9" s="28">
        <v>0.1047</v>
      </c>
      <c r="AC9" s="28">
        <v>0.1593</v>
      </c>
      <c r="AD9" s="28">
        <v>0.1943</v>
      </c>
      <c r="AE9" s="28">
        <v>0.28100000000000003</v>
      </c>
      <c r="AF9" s="28">
        <v>0.1046</v>
      </c>
      <c r="AG9" s="29">
        <v>0.2</v>
      </c>
      <c r="AH9" s="30">
        <v>0.82</v>
      </c>
      <c r="AI9" s="29">
        <v>0.52</v>
      </c>
      <c r="AJ9" s="29">
        <v>0.43</v>
      </c>
      <c r="AK9" s="29">
        <v>0.2</v>
      </c>
      <c r="AL9" s="29">
        <v>0.32</v>
      </c>
      <c r="AM9" s="29">
        <v>0.35</v>
      </c>
      <c r="AO9" s="14"/>
      <c r="AY9" s="12"/>
    </row>
    <row r="10" spans="1:51" x14ac:dyDescent="0.35">
      <c r="A10" s="14" t="s">
        <v>42</v>
      </c>
      <c r="B10" s="27">
        <v>13.87</v>
      </c>
      <c r="C10" s="27">
        <v>16.55</v>
      </c>
      <c r="D10" s="27">
        <v>15.53</v>
      </c>
      <c r="E10" s="27">
        <v>13.6</v>
      </c>
      <c r="F10" s="27">
        <v>13.77</v>
      </c>
      <c r="G10" s="27">
        <v>16.059999999999999</v>
      </c>
      <c r="H10" s="27">
        <v>12.31</v>
      </c>
      <c r="I10" s="27">
        <v>13.41</v>
      </c>
      <c r="J10" s="27">
        <v>13.44</v>
      </c>
      <c r="K10" s="27">
        <v>13.89</v>
      </c>
      <c r="L10" s="27">
        <v>13.6</v>
      </c>
      <c r="M10" s="27">
        <v>13.74</v>
      </c>
      <c r="N10" s="27">
        <v>13.74</v>
      </c>
      <c r="O10" s="27">
        <v>13.55</v>
      </c>
      <c r="P10" s="27">
        <v>13.45</v>
      </c>
      <c r="Q10" s="27">
        <v>17.28</v>
      </c>
      <c r="R10" s="28">
        <v>13.8317</v>
      </c>
      <c r="S10" s="28">
        <v>14.629300000000001</v>
      </c>
      <c r="T10" s="28">
        <v>14.224600000000001</v>
      </c>
      <c r="U10" s="28">
        <v>15.324999999999999</v>
      </c>
      <c r="V10" s="28">
        <v>14.9839</v>
      </c>
      <c r="W10" s="28">
        <v>14.3231</v>
      </c>
      <c r="X10" s="28">
        <v>14.1195</v>
      </c>
      <c r="Y10" s="28">
        <v>13.811</v>
      </c>
      <c r="Z10" s="28">
        <v>13.0588</v>
      </c>
      <c r="AA10" s="28">
        <v>13.906599999999999</v>
      </c>
      <c r="AB10" s="28">
        <v>14.0418</v>
      </c>
      <c r="AC10" s="28">
        <v>13.7994</v>
      </c>
      <c r="AD10" s="28">
        <v>13.7546</v>
      </c>
      <c r="AE10" s="28">
        <v>14.178900000000001</v>
      </c>
      <c r="AF10" s="28">
        <v>12.8597</v>
      </c>
      <c r="AG10" s="29">
        <v>14.04</v>
      </c>
      <c r="AH10" s="30">
        <v>15.35</v>
      </c>
      <c r="AI10" s="29">
        <v>15.3</v>
      </c>
      <c r="AJ10" s="29">
        <v>13.95</v>
      </c>
      <c r="AK10" s="29">
        <v>12.57</v>
      </c>
      <c r="AL10" s="29">
        <v>14.26</v>
      </c>
      <c r="AM10" s="29">
        <v>14.04</v>
      </c>
      <c r="AO10" s="14"/>
      <c r="AY10" s="12"/>
    </row>
    <row r="11" spans="1:51" x14ac:dyDescent="0.35">
      <c r="A11" s="14" t="s">
        <v>43</v>
      </c>
      <c r="B11" s="27" t="s">
        <v>97</v>
      </c>
      <c r="C11" s="27">
        <v>1.24</v>
      </c>
      <c r="D11" s="27">
        <v>0.61</v>
      </c>
      <c r="E11" s="27">
        <v>0.99</v>
      </c>
      <c r="F11" s="27">
        <v>0.11</v>
      </c>
      <c r="G11" s="27">
        <v>0.61</v>
      </c>
      <c r="H11" s="27">
        <v>0.01</v>
      </c>
      <c r="I11" s="27">
        <v>0.12</v>
      </c>
      <c r="J11" s="27">
        <v>0.27</v>
      </c>
      <c r="K11" s="27">
        <v>0.51</v>
      </c>
      <c r="L11" s="27">
        <v>0.17</v>
      </c>
      <c r="M11" s="27">
        <v>0.17</v>
      </c>
      <c r="N11" s="27">
        <v>0.12</v>
      </c>
      <c r="O11" s="27">
        <v>7.0000000000000007E-2</v>
      </c>
      <c r="P11" s="27">
        <v>0.27</v>
      </c>
      <c r="Q11" s="27">
        <v>0.22</v>
      </c>
      <c r="R11" s="31" t="s">
        <v>96</v>
      </c>
      <c r="S11" s="31" t="s">
        <v>96</v>
      </c>
      <c r="T11" s="31" t="s">
        <v>96</v>
      </c>
      <c r="U11" s="31" t="s">
        <v>96</v>
      </c>
      <c r="V11" s="31" t="s">
        <v>96</v>
      </c>
      <c r="W11" s="31" t="s">
        <v>96</v>
      </c>
      <c r="X11" s="31" t="s">
        <v>96</v>
      </c>
      <c r="Y11" s="31" t="s">
        <v>96</v>
      </c>
      <c r="Z11" s="31" t="s">
        <v>96</v>
      </c>
      <c r="AA11" s="31" t="s">
        <v>96</v>
      </c>
      <c r="AB11" s="31" t="s">
        <v>96</v>
      </c>
      <c r="AC11" s="31" t="s">
        <v>96</v>
      </c>
      <c r="AD11" s="31" t="s">
        <v>96</v>
      </c>
      <c r="AE11" s="31" t="s">
        <v>96</v>
      </c>
      <c r="AF11" s="31" t="s">
        <v>96</v>
      </c>
      <c r="AG11" s="31" t="s">
        <v>96</v>
      </c>
      <c r="AH11" s="31" t="s">
        <v>96</v>
      </c>
      <c r="AI11" s="31" t="s">
        <v>96</v>
      </c>
      <c r="AJ11" s="31" t="s">
        <v>96</v>
      </c>
      <c r="AK11" s="31" t="s">
        <v>96</v>
      </c>
      <c r="AL11" s="31" t="s">
        <v>96</v>
      </c>
      <c r="AM11" s="31" t="s">
        <v>96</v>
      </c>
      <c r="AO11" s="14"/>
      <c r="AY11" s="12"/>
    </row>
    <row r="12" spans="1:51" x14ac:dyDescent="0.35">
      <c r="A12" s="14" t="s">
        <v>44</v>
      </c>
      <c r="B12" s="27">
        <v>2.2999999999999998</v>
      </c>
      <c r="C12" s="27">
        <v>4.7</v>
      </c>
      <c r="D12" s="27">
        <v>5.0999999999999996</v>
      </c>
      <c r="E12" s="27">
        <v>2.2999999999999998</v>
      </c>
      <c r="F12" s="27">
        <v>2.5</v>
      </c>
      <c r="G12" s="27">
        <v>4.0999999999999996</v>
      </c>
      <c r="H12" s="27">
        <v>1.1000000000000001</v>
      </c>
      <c r="I12" s="27">
        <v>2.1</v>
      </c>
      <c r="J12" s="27">
        <v>2</v>
      </c>
      <c r="K12" s="27">
        <v>1.5</v>
      </c>
      <c r="L12" s="27">
        <v>1.2</v>
      </c>
      <c r="M12" s="27">
        <v>1.8</v>
      </c>
      <c r="N12" s="27">
        <v>1.7</v>
      </c>
      <c r="O12" s="27">
        <v>1.6</v>
      </c>
      <c r="P12" s="27">
        <v>1.7</v>
      </c>
      <c r="Q12" s="27">
        <v>2.2999999999999998</v>
      </c>
      <c r="R12" s="31" t="s">
        <v>96</v>
      </c>
      <c r="S12" s="31" t="s">
        <v>96</v>
      </c>
      <c r="T12" s="31" t="s">
        <v>96</v>
      </c>
      <c r="U12" s="31" t="s">
        <v>96</v>
      </c>
      <c r="V12" s="31" t="s">
        <v>96</v>
      </c>
      <c r="W12" s="31" t="s">
        <v>96</v>
      </c>
      <c r="X12" s="31" t="s">
        <v>96</v>
      </c>
      <c r="Y12" s="31" t="s">
        <v>96</v>
      </c>
      <c r="Z12" s="31" t="s">
        <v>96</v>
      </c>
      <c r="AA12" s="31" t="s">
        <v>96</v>
      </c>
      <c r="AB12" s="31" t="s">
        <v>96</v>
      </c>
      <c r="AC12" s="31" t="s">
        <v>96</v>
      </c>
      <c r="AD12" s="31" t="s">
        <v>96</v>
      </c>
      <c r="AE12" s="31" t="s">
        <v>96</v>
      </c>
      <c r="AF12" s="31" t="s">
        <v>96</v>
      </c>
      <c r="AG12" s="31" t="s">
        <v>96</v>
      </c>
      <c r="AH12" s="31" t="s">
        <v>96</v>
      </c>
      <c r="AI12" s="31" t="s">
        <v>96</v>
      </c>
      <c r="AJ12" s="31" t="s">
        <v>96</v>
      </c>
      <c r="AK12" s="31" t="s">
        <v>96</v>
      </c>
      <c r="AL12" s="31" t="s">
        <v>96</v>
      </c>
      <c r="AM12" s="31" t="s">
        <v>96</v>
      </c>
      <c r="AO12" s="14"/>
      <c r="AY12" s="12"/>
    </row>
    <row r="13" spans="1:51" x14ac:dyDescent="0.35">
      <c r="A13" s="14" t="s">
        <v>45</v>
      </c>
      <c r="B13" s="27">
        <v>2.5499999999999998</v>
      </c>
      <c r="C13" s="27">
        <v>6.47</v>
      </c>
      <c r="D13" s="27">
        <v>6.28</v>
      </c>
      <c r="E13" s="27">
        <v>3.55</v>
      </c>
      <c r="F13" s="27">
        <v>2.89</v>
      </c>
      <c r="G13" s="27">
        <v>5.17</v>
      </c>
      <c r="H13" s="27">
        <v>1.23</v>
      </c>
      <c r="I13" s="27">
        <v>2.46</v>
      </c>
      <c r="J13" s="27">
        <v>2.4900000000000002</v>
      </c>
      <c r="K13" s="27">
        <v>2.1800000000000002</v>
      </c>
      <c r="L13" s="27">
        <v>1.5</v>
      </c>
      <c r="M13" s="27">
        <v>2.17</v>
      </c>
      <c r="N13" s="27">
        <v>2.0099999999999998</v>
      </c>
      <c r="O13" s="27">
        <v>1.85</v>
      </c>
      <c r="P13" s="27">
        <v>2.16</v>
      </c>
      <c r="Q13" s="27">
        <v>2.77</v>
      </c>
      <c r="R13" s="28">
        <v>4.7679999999999998</v>
      </c>
      <c r="S13" s="28">
        <v>3.5118999999999998</v>
      </c>
      <c r="T13" s="28">
        <v>4.3323</v>
      </c>
      <c r="U13" s="28">
        <v>4.4116999999999997</v>
      </c>
      <c r="V13" s="28">
        <v>3.742</v>
      </c>
      <c r="W13" s="28">
        <v>3.1177999999999999</v>
      </c>
      <c r="X13" s="28">
        <v>3.8060999999999998</v>
      </c>
      <c r="Y13" s="28">
        <v>2.3450000000000002</v>
      </c>
      <c r="Z13" s="28">
        <v>1.62</v>
      </c>
      <c r="AA13" s="28">
        <v>2.0009000000000001</v>
      </c>
      <c r="AB13" s="28">
        <v>2.3144</v>
      </c>
      <c r="AC13" s="28">
        <v>2.8437000000000001</v>
      </c>
      <c r="AD13" s="28">
        <v>2.1379999999999999</v>
      </c>
      <c r="AE13" s="28">
        <v>2.2252999999999998</v>
      </c>
      <c r="AF13" s="28">
        <v>1.3424</v>
      </c>
      <c r="AG13" s="31" t="s">
        <v>96</v>
      </c>
      <c r="AH13" s="31" t="s">
        <v>96</v>
      </c>
      <c r="AI13" s="31" t="s">
        <v>96</v>
      </c>
      <c r="AJ13" s="31" t="s">
        <v>96</v>
      </c>
      <c r="AK13" s="31" t="s">
        <v>96</v>
      </c>
      <c r="AL13" s="31" t="s">
        <v>96</v>
      </c>
      <c r="AM13" s="31" t="s">
        <v>96</v>
      </c>
      <c r="AO13" s="14"/>
      <c r="AY13" s="12"/>
    </row>
    <row r="14" spans="1:51" x14ac:dyDescent="0.35">
      <c r="A14" s="14" t="s">
        <v>46</v>
      </c>
      <c r="B14" s="27" t="s">
        <v>96</v>
      </c>
      <c r="C14" s="27" t="s">
        <v>96</v>
      </c>
      <c r="D14" s="27" t="s">
        <v>96</v>
      </c>
      <c r="E14" s="27" t="s">
        <v>96</v>
      </c>
      <c r="F14" s="27" t="s">
        <v>96</v>
      </c>
      <c r="G14" s="27" t="s">
        <v>96</v>
      </c>
      <c r="H14" s="27" t="s">
        <v>96</v>
      </c>
      <c r="I14" s="27" t="s">
        <v>96</v>
      </c>
      <c r="J14" s="27" t="s">
        <v>96</v>
      </c>
      <c r="K14" s="27" t="s">
        <v>96</v>
      </c>
      <c r="L14" s="27" t="s">
        <v>96</v>
      </c>
      <c r="M14" s="27" t="s">
        <v>96</v>
      </c>
      <c r="N14" s="27" t="s">
        <v>96</v>
      </c>
      <c r="O14" s="27" t="s">
        <v>96</v>
      </c>
      <c r="P14" s="27" t="s">
        <v>96</v>
      </c>
      <c r="Q14" s="27" t="s">
        <v>96</v>
      </c>
      <c r="R14" s="31" t="s">
        <v>96</v>
      </c>
      <c r="S14" s="31" t="s">
        <v>96</v>
      </c>
      <c r="T14" s="31" t="s">
        <v>96</v>
      </c>
      <c r="U14" s="31" t="s">
        <v>96</v>
      </c>
      <c r="V14" s="31" t="s">
        <v>96</v>
      </c>
      <c r="W14" s="31" t="s">
        <v>96</v>
      </c>
      <c r="X14" s="31" t="s">
        <v>96</v>
      </c>
      <c r="Y14" s="31" t="s">
        <v>96</v>
      </c>
      <c r="Z14" s="31" t="s">
        <v>96</v>
      </c>
      <c r="AA14" s="31" t="s">
        <v>96</v>
      </c>
      <c r="AB14" s="31" t="s">
        <v>96</v>
      </c>
      <c r="AC14" s="31" t="s">
        <v>96</v>
      </c>
      <c r="AD14" s="31" t="s">
        <v>96</v>
      </c>
      <c r="AE14" s="31" t="s">
        <v>96</v>
      </c>
      <c r="AF14" s="31" t="s">
        <v>96</v>
      </c>
      <c r="AG14" s="29">
        <v>1.98</v>
      </c>
      <c r="AH14" s="30">
        <v>4.84</v>
      </c>
      <c r="AI14" s="29">
        <v>4.47</v>
      </c>
      <c r="AJ14" s="29">
        <v>3.68</v>
      </c>
      <c r="AK14" s="29">
        <v>3.4550000000000001</v>
      </c>
      <c r="AL14" s="29">
        <v>6.15</v>
      </c>
      <c r="AM14" s="29">
        <v>2.93</v>
      </c>
      <c r="AO14" s="14"/>
      <c r="AY14" s="9"/>
    </row>
    <row r="15" spans="1:51" x14ac:dyDescent="0.35">
      <c r="A15" s="14" t="s">
        <v>47</v>
      </c>
      <c r="B15" s="27">
        <v>4.2999999999999997E-2</v>
      </c>
      <c r="C15" s="27">
        <v>0.10199999999999999</v>
      </c>
      <c r="D15" s="27">
        <v>7.4999999999999997E-2</v>
      </c>
      <c r="E15" s="27">
        <v>4.7E-2</v>
      </c>
      <c r="F15" s="27">
        <v>5.1999999999999998E-2</v>
      </c>
      <c r="G15" s="27">
        <v>5.6000000000000001E-2</v>
      </c>
      <c r="H15" s="27">
        <v>0.02</v>
      </c>
      <c r="I15" s="27">
        <v>3.4000000000000002E-2</v>
      </c>
      <c r="J15" s="27">
        <v>2.8000000000000001E-2</v>
      </c>
      <c r="K15" s="27">
        <v>5.0999999999999997E-2</v>
      </c>
      <c r="L15" s="27">
        <v>2.5000000000000001E-2</v>
      </c>
      <c r="M15" s="27">
        <v>4.2999999999999997E-2</v>
      </c>
      <c r="N15" s="27">
        <v>3.5999999999999997E-2</v>
      </c>
      <c r="O15" s="27">
        <v>6.2E-2</v>
      </c>
      <c r="P15" s="27">
        <v>6.4000000000000001E-2</v>
      </c>
      <c r="Q15" s="27">
        <v>3.5000000000000003E-2</v>
      </c>
      <c r="R15" s="28">
        <v>5.3499999999999999E-2</v>
      </c>
      <c r="S15" s="28">
        <v>5.3900000000000003E-2</v>
      </c>
      <c r="T15" s="28">
        <v>4.9700000000000001E-2</v>
      </c>
      <c r="U15" s="28">
        <v>4.7899999999999998E-2</v>
      </c>
      <c r="V15" s="28">
        <v>6.08E-2</v>
      </c>
      <c r="W15" s="28">
        <v>3.8899999999999997E-2</v>
      </c>
      <c r="X15" s="28">
        <v>3.78E-2</v>
      </c>
      <c r="Y15" s="28">
        <v>2.1999999999999999E-2</v>
      </c>
      <c r="Z15" s="28">
        <v>1.49E-2</v>
      </c>
      <c r="AA15" s="28">
        <v>3.6799999999999999E-2</v>
      </c>
      <c r="AB15" s="28">
        <v>4.4900000000000002E-2</v>
      </c>
      <c r="AC15" s="28">
        <v>3.78E-2</v>
      </c>
      <c r="AD15" s="28">
        <v>1.6899999999999998E-2</v>
      </c>
      <c r="AE15" s="28">
        <v>2.1899999999999999E-2</v>
      </c>
      <c r="AF15" s="28">
        <v>4.0000000000000001E-3</v>
      </c>
      <c r="AG15" s="29">
        <v>0.02</v>
      </c>
      <c r="AH15" s="30">
        <v>0.05</v>
      </c>
      <c r="AI15" s="29">
        <v>0.08</v>
      </c>
      <c r="AJ15" s="29">
        <v>0.06</v>
      </c>
      <c r="AK15" s="29">
        <v>0.03</v>
      </c>
      <c r="AL15" s="29">
        <v>0.1</v>
      </c>
      <c r="AM15" s="29">
        <v>0.02</v>
      </c>
      <c r="AO15" s="14"/>
      <c r="AY15" s="12"/>
    </row>
    <row r="16" spans="1:51" x14ac:dyDescent="0.35">
      <c r="A16" s="14" t="s">
        <v>48</v>
      </c>
      <c r="B16" s="27">
        <v>0.37</v>
      </c>
      <c r="C16" s="27">
        <v>1.18</v>
      </c>
      <c r="D16" s="27">
        <v>0.94</v>
      </c>
      <c r="E16" s="27">
        <v>0.6</v>
      </c>
      <c r="F16" s="27">
        <v>0.47</v>
      </c>
      <c r="G16" s="27">
        <v>1.07</v>
      </c>
      <c r="H16" s="27">
        <v>0.17</v>
      </c>
      <c r="I16" s="27">
        <v>0.49</v>
      </c>
      <c r="J16" s="27">
        <v>0.44</v>
      </c>
      <c r="K16" s="27">
        <v>0.41</v>
      </c>
      <c r="L16" s="27">
        <v>0.25</v>
      </c>
      <c r="M16" s="27">
        <v>0.39</v>
      </c>
      <c r="N16" s="27">
        <v>0.38</v>
      </c>
      <c r="O16" s="27">
        <v>0.23</v>
      </c>
      <c r="P16" s="27">
        <v>0.32</v>
      </c>
      <c r="Q16" s="27">
        <v>0.34</v>
      </c>
      <c r="R16" s="28">
        <v>1.0093000000000001</v>
      </c>
      <c r="S16" s="28">
        <v>0.59360000000000002</v>
      </c>
      <c r="T16" s="28">
        <v>1.1623000000000001</v>
      </c>
      <c r="U16" s="28">
        <v>0.77290000000000003</v>
      </c>
      <c r="V16" s="28">
        <v>0.66249999999999998</v>
      </c>
      <c r="W16" s="28">
        <v>0.52780000000000005</v>
      </c>
      <c r="X16" s="28">
        <v>0.91500000000000004</v>
      </c>
      <c r="Y16" s="28">
        <v>0.58399999999999996</v>
      </c>
      <c r="Z16" s="28">
        <v>0.26369999999999999</v>
      </c>
      <c r="AA16" s="28">
        <v>0.47810000000000002</v>
      </c>
      <c r="AB16" s="28">
        <v>0.38290000000000002</v>
      </c>
      <c r="AC16" s="28">
        <v>0.38329999999999997</v>
      </c>
      <c r="AD16" s="28">
        <v>0.35970000000000002</v>
      </c>
      <c r="AE16" s="28">
        <v>0.51219999999999999</v>
      </c>
      <c r="AF16" s="28">
        <v>0.11360000000000001</v>
      </c>
      <c r="AG16" s="29">
        <v>0.53</v>
      </c>
      <c r="AH16" s="30">
        <v>1.57</v>
      </c>
      <c r="AI16" s="29">
        <v>2.0099999999999998</v>
      </c>
      <c r="AJ16" s="29">
        <v>1.92</v>
      </c>
      <c r="AK16" s="29">
        <v>0.36</v>
      </c>
      <c r="AL16" s="29">
        <v>1.39</v>
      </c>
      <c r="AM16" s="29">
        <v>0.65</v>
      </c>
      <c r="AO16" s="14"/>
      <c r="AY16" s="12"/>
    </row>
    <row r="17" spans="1:51" x14ac:dyDescent="0.35">
      <c r="A17" s="14" t="s">
        <v>49</v>
      </c>
      <c r="B17" s="27">
        <v>2.62</v>
      </c>
      <c r="C17" s="27">
        <v>4.47</v>
      </c>
      <c r="D17" s="27">
        <v>3.33</v>
      </c>
      <c r="E17" s="27">
        <v>1</v>
      </c>
      <c r="F17" s="27">
        <v>1.59</v>
      </c>
      <c r="G17" s="27">
        <v>2.5</v>
      </c>
      <c r="H17" s="27">
        <v>0.98</v>
      </c>
      <c r="I17" s="27">
        <v>1.51</v>
      </c>
      <c r="J17" s="27">
        <v>1.24</v>
      </c>
      <c r="K17" s="27">
        <v>1.3</v>
      </c>
      <c r="L17" s="27">
        <v>0.9</v>
      </c>
      <c r="M17" s="27">
        <v>1.19</v>
      </c>
      <c r="N17" s="27">
        <v>1.03</v>
      </c>
      <c r="O17" s="27">
        <v>1.22</v>
      </c>
      <c r="P17" s="27">
        <v>1.27</v>
      </c>
      <c r="Q17" s="27">
        <v>1</v>
      </c>
      <c r="R17" s="28">
        <v>1.2678</v>
      </c>
      <c r="S17" s="28">
        <v>1.7888999999999999</v>
      </c>
      <c r="T17" s="28">
        <v>1.9799</v>
      </c>
      <c r="U17" s="28">
        <v>2.3256999999999999</v>
      </c>
      <c r="V17" s="28">
        <v>1.7833000000000001</v>
      </c>
      <c r="W17" s="28">
        <v>1.3638999999999999</v>
      </c>
      <c r="X17" s="28">
        <v>2.0766</v>
      </c>
      <c r="Y17" s="28">
        <v>1.63</v>
      </c>
      <c r="Z17" s="28">
        <v>0.25669999999999998</v>
      </c>
      <c r="AA17" s="28">
        <v>1.4124000000000001</v>
      </c>
      <c r="AB17" s="28">
        <v>1.6513</v>
      </c>
      <c r="AC17" s="28">
        <v>0.42420000000000002</v>
      </c>
      <c r="AD17" s="28">
        <v>1.1377999999999999</v>
      </c>
      <c r="AE17" s="28">
        <v>1.4809000000000001</v>
      </c>
      <c r="AF17" s="28">
        <v>0.65669999999999995</v>
      </c>
      <c r="AG17" s="29">
        <v>1.76</v>
      </c>
      <c r="AH17" s="30">
        <v>3.45</v>
      </c>
      <c r="AI17" s="29">
        <v>4.1900000000000004</v>
      </c>
      <c r="AJ17" s="29">
        <v>2.57</v>
      </c>
      <c r="AK17" s="29">
        <v>3.19</v>
      </c>
      <c r="AL17" s="29">
        <v>7.18</v>
      </c>
      <c r="AM17" s="29">
        <v>1.28</v>
      </c>
      <c r="AO17" s="14"/>
      <c r="AY17" s="12"/>
    </row>
    <row r="18" spans="1:51" x14ac:dyDescent="0.35">
      <c r="A18" s="14" t="s">
        <v>50</v>
      </c>
      <c r="B18" s="27">
        <v>3.55</v>
      </c>
      <c r="C18" s="27">
        <v>3.37</v>
      </c>
      <c r="D18" s="27">
        <v>3.65</v>
      </c>
      <c r="E18" s="27">
        <v>2.3199999999999998</v>
      </c>
      <c r="F18" s="27">
        <v>2.96</v>
      </c>
      <c r="G18" s="27">
        <v>2.88</v>
      </c>
      <c r="H18" s="27">
        <v>2.62</v>
      </c>
      <c r="I18" s="27">
        <v>2.38</v>
      </c>
      <c r="J18" s="27">
        <v>2.25</v>
      </c>
      <c r="K18" s="27">
        <v>2.57</v>
      </c>
      <c r="L18" s="27">
        <v>2.09</v>
      </c>
      <c r="M18" s="27">
        <v>2.5499999999999998</v>
      </c>
      <c r="N18" s="27">
        <v>2.2599999999999998</v>
      </c>
      <c r="O18" s="27">
        <v>2.72</v>
      </c>
      <c r="P18" s="27">
        <v>2.58</v>
      </c>
      <c r="Q18" s="27">
        <v>3.02</v>
      </c>
      <c r="R18" s="28">
        <v>1.9066000000000001</v>
      </c>
      <c r="S18" s="28">
        <v>3.0739000000000001</v>
      </c>
      <c r="T18" s="28">
        <v>2.1875</v>
      </c>
      <c r="U18" s="28">
        <v>3.6208</v>
      </c>
      <c r="V18" s="28">
        <v>3.1850999999999998</v>
      </c>
      <c r="W18" s="28">
        <v>2.5392000000000001</v>
      </c>
      <c r="X18" s="28">
        <v>2.7927</v>
      </c>
      <c r="Y18" s="28">
        <v>2.903</v>
      </c>
      <c r="Z18" s="28">
        <v>1.7395</v>
      </c>
      <c r="AA18" s="28">
        <v>3.3357999999999999</v>
      </c>
      <c r="AB18" s="28">
        <v>2.7601</v>
      </c>
      <c r="AC18" s="28">
        <v>2.4922</v>
      </c>
      <c r="AD18" s="28">
        <v>2.6789999999999998</v>
      </c>
      <c r="AE18" s="28">
        <v>2.7814000000000001</v>
      </c>
      <c r="AF18" s="28">
        <v>2.1894999999999998</v>
      </c>
      <c r="AG18" s="29">
        <v>3.22</v>
      </c>
      <c r="AH18" s="30">
        <v>3.41</v>
      </c>
      <c r="AI18" s="29">
        <v>3.17</v>
      </c>
      <c r="AJ18" s="29">
        <v>2.54</v>
      </c>
      <c r="AK18" s="29">
        <v>3.47</v>
      </c>
      <c r="AL18" s="29">
        <v>3.01</v>
      </c>
      <c r="AM18" s="29">
        <v>1.91</v>
      </c>
      <c r="AO18" s="14"/>
      <c r="AY18" s="12"/>
    </row>
    <row r="19" spans="1:51" x14ac:dyDescent="0.35">
      <c r="A19" s="14" t="s">
        <v>51</v>
      </c>
      <c r="B19" s="27">
        <v>2.04</v>
      </c>
      <c r="C19" s="27">
        <v>5.28</v>
      </c>
      <c r="D19" s="27">
        <v>2.59</v>
      </c>
      <c r="E19" s="27">
        <v>5.78</v>
      </c>
      <c r="F19" s="27">
        <v>5.26</v>
      </c>
      <c r="G19" s="27">
        <v>5.66</v>
      </c>
      <c r="H19" s="27">
        <v>5.53</v>
      </c>
      <c r="I19" s="27">
        <v>5.85</v>
      </c>
      <c r="J19" s="27">
        <v>6.46</v>
      </c>
      <c r="K19" s="27">
        <v>6.07</v>
      </c>
      <c r="L19" s="27">
        <v>6.61</v>
      </c>
      <c r="M19" s="27">
        <v>5.94</v>
      </c>
      <c r="N19" s="27">
        <v>6.41</v>
      </c>
      <c r="O19" s="27">
        <v>5.36</v>
      </c>
      <c r="P19" s="27">
        <v>5.0599999999999996</v>
      </c>
      <c r="Q19" s="27">
        <v>9.6300000000000008</v>
      </c>
      <c r="R19" s="28">
        <v>6.2408000000000001</v>
      </c>
      <c r="S19" s="28">
        <v>5.4474</v>
      </c>
      <c r="T19" s="28">
        <v>4.8418999999999999</v>
      </c>
      <c r="U19" s="28">
        <v>4.4265999999999996</v>
      </c>
      <c r="V19" s="28">
        <v>5.5552000000000001</v>
      </c>
      <c r="W19" s="28">
        <v>6.6128</v>
      </c>
      <c r="X19" s="28">
        <v>4.7241</v>
      </c>
      <c r="Y19" s="28">
        <v>4.6109999999999998</v>
      </c>
      <c r="Z19" s="28">
        <v>7.7488999999999999</v>
      </c>
      <c r="AA19" s="28">
        <v>4.4390999999999998</v>
      </c>
      <c r="AB19" s="28">
        <v>5.9789000000000003</v>
      </c>
      <c r="AC19" s="28">
        <v>6.7119999999999997</v>
      </c>
      <c r="AD19" s="28">
        <v>5.9447999999999999</v>
      </c>
      <c r="AE19" s="28">
        <v>5.8357999999999999</v>
      </c>
      <c r="AF19" s="28">
        <v>6.7058999999999997</v>
      </c>
      <c r="AG19" s="29">
        <v>4.32</v>
      </c>
      <c r="AH19" s="30">
        <v>2.4</v>
      </c>
      <c r="AI19" s="29">
        <v>2.8</v>
      </c>
      <c r="AJ19" s="29">
        <v>3.57</v>
      </c>
      <c r="AK19" s="29">
        <v>0.7</v>
      </c>
      <c r="AL19" s="29">
        <v>0.72</v>
      </c>
      <c r="AM19" s="29">
        <v>6.96</v>
      </c>
      <c r="AO19" s="14"/>
      <c r="AY19" s="12"/>
    </row>
    <row r="20" spans="1:51" x14ac:dyDescent="0.35">
      <c r="A20" s="14" t="s">
        <v>52</v>
      </c>
      <c r="B20" s="27">
        <v>0.04</v>
      </c>
      <c r="C20" s="27">
        <v>0.24</v>
      </c>
      <c r="D20" s="27">
        <v>0.2</v>
      </c>
      <c r="E20" s="27">
        <v>0.1</v>
      </c>
      <c r="F20" s="27">
        <v>7.0000000000000007E-2</v>
      </c>
      <c r="G20" s="27">
        <v>0.25</v>
      </c>
      <c r="H20" s="27">
        <v>0.03</v>
      </c>
      <c r="I20" s="27">
        <v>7.0000000000000007E-2</v>
      </c>
      <c r="J20" s="27">
        <v>0.06</v>
      </c>
      <c r="K20" s="27">
        <v>0.05</v>
      </c>
      <c r="L20" s="27">
        <v>0.03</v>
      </c>
      <c r="M20" s="27">
        <v>0.04</v>
      </c>
      <c r="N20" s="27">
        <v>0.08</v>
      </c>
      <c r="O20" s="27">
        <v>0.01</v>
      </c>
      <c r="P20" s="27">
        <v>0.03</v>
      </c>
      <c r="Q20" s="27">
        <v>7.0000000000000007E-2</v>
      </c>
      <c r="R20" s="28">
        <v>0.1149</v>
      </c>
      <c r="S20" s="28">
        <v>8.3799999999999999E-2</v>
      </c>
      <c r="T20" s="28">
        <v>8.1500000000000003E-2</v>
      </c>
      <c r="U20" s="28">
        <v>0.13780000000000001</v>
      </c>
      <c r="V20" s="28">
        <v>9.9599999999999994E-2</v>
      </c>
      <c r="W20" s="28">
        <v>6.1899999999999997E-2</v>
      </c>
      <c r="X20" s="28">
        <v>0.1104</v>
      </c>
      <c r="Y20" s="28">
        <v>6.2E-2</v>
      </c>
      <c r="Z20" s="28">
        <v>7.0000000000000001E-3</v>
      </c>
      <c r="AA20" s="28">
        <v>3.3799999999999997E-2</v>
      </c>
      <c r="AB20" s="28">
        <v>3.2899999999999999E-2</v>
      </c>
      <c r="AC20" s="28">
        <v>6.0699999999999997E-2</v>
      </c>
      <c r="AD20" s="28">
        <v>3.39E-2</v>
      </c>
      <c r="AE20" s="28">
        <v>4.8800000000000003E-2</v>
      </c>
      <c r="AF20" s="28">
        <v>-2E-3</v>
      </c>
      <c r="AG20" s="29">
        <v>7.0999999999999994E-2</v>
      </c>
      <c r="AH20" s="30">
        <v>0.27800000000000002</v>
      </c>
      <c r="AI20" s="29">
        <v>0.14499999999999999</v>
      </c>
      <c r="AJ20" s="29">
        <v>7.6999999999999999E-2</v>
      </c>
      <c r="AK20" s="29">
        <v>0.05</v>
      </c>
      <c r="AL20" s="29">
        <v>9.8000000000000004E-2</v>
      </c>
      <c r="AM20" s="29">
        <v>0.104</v>
      </c>
      <c r="AO20" s="14"/>
      <c r="AY20" s="12"/>
    </row>
    <row r="21" spans="1:51" x14ac:dyDescent="0.35">
      <c r="A21" s="18" t="s">
        <v>148</v>
      </c>
      <c r="B21" s="27" t="s">
        <v>96</v>
      </c>
      <c r="C21" s="27" t="s">
        <v>96</v>
      </c>
      <c r="D21" s="27" t="s">
        <v>96</v>
      </c>
      <c r="E21" s="27" t="s">
        <v>96</v>
      </c>
      <c r="F21" s="27" t="s">
        <v>96</v>
      </c>
      <c r="G21" s="27" t="s">
        <v>96</v>
      </c>
      <c r="H21" s="27" t="s">
        <v>96</v>
      </c>
      <c r="I21" s="27" t="s">
        <v>96</v>
      </c>
      <c r="J21" s="27" t="s">
        <v>96</v>
      </c>
      <c r="K21" s="27" t="s">
        <v>96</v>
      </c>
      <c r="L21" s="27" t="s">
        <v>96</v>
      </c>
      <c r="M21" s="27" t="s">
        <v>96</v>
      </c>
      <c r="N21" s="27" t="s">
        <v>96</v>
      </c>
      <c r="O21" s="27" t="s">
        <v>96</v>
      </c>
      <c r="P21" s="27" t="s">
        <v>96</v>
      </c>
      <c r="Q21" s="27" t="s">
        <v>96</v>
      </c>
      <c r="R21" s="31" t="s">
        <v>96</v>
      </c>
      <c r="S21" s="31" t="s">
        <v>96</v>
      </c>
      <c r="T21" s="31" t="s">
        <v>96</v>
      </c>
      <c r="U21" s="31" t="s">
        <v>96</v>
      </c>
      <c r="V21" s="31" t="s">
        <v>96</v>
      </c>
      <c r="W21" s="31" t="s">
        <v>96</v>
      </c>
      <c r="X21" s="31" t="s">
        <v>96</v>
      </c>
      <c r="Y21" s="31" t="s">
        <v>96</v>
      </c>
      <c r="Z21" s="31" t="s">
        <v>96</v>
      </c>
      <c r="AA21" s="31" t="s">
        <v>96</v>
      </c>
      <c r="AB21" s="31" t="s">
        <v>96</v>
      </c>
      <c r="AC21" s="31" t="s">
        <v>96</v>
      </c>
      <c r="AD21" s="31" t="s">
        <v>96</v>
      </c>
      <c r="AE21" s="31" t="s">
        <v>96</v>
      </c>
      <c r="AF21" s="31" t="s">
        <v>96</v>
      </c>
      <c r="AG21" s="28" t="s">
        <v>97</v>
      </c>
      <c r="AH21" s="28">
        <v>4.0000000000000001E-3</v>
      </c>
      <c r="AI21" s="28">
        <v>2E-3</v>
      </c>
      <c r="AJ21" s="28">
        <v>1.0999999999999999E-2</v>
      </c>
      <c r="AK21" s="28" t="s">
        <v>97</v>
      </c>
      <c r="AL21" s="28" t="s">
        <v>97</v>
      </c>
      <c r="AM21" s="28" t="s">
        <v>97</v>
      </c>
      <c r="AO21" s="14"/>
      <c r="AY21" s="12"/>
    </row>
    <row r="22" spans="1:51" x14ac:dyDescent="0.35">
      <c r="A22" s="19" t="s">
        <v>53</v>
      </c>
      <c r="B22" s="27">
        <v>0.27</v>
      </c>
      <c r="C22" s="27">
        <v>0.8</v>
      </c>
      <c r="D22" s="27">
        <v>0.5</v>
      </c>
      <c r="E22" s="27">
        <v>0.67</v>
      </c>
      <c r="F22" s="27">
        <v>0.63</v>
      </c>
      <c r="G22" s="27">
        <v>0.59</v>
      </c>
      <c r="H22" s="27">
        <v>0.28999999999999998</v>
      </c>
      <c r="I22" s="27">
        <v>0.61</v>
      </c>
      <c r="J22" s="27">
        <v>0.78</v>
      </c>
      <c r="K22" s="27">
        <v>0.57999999999999996</v>
      </c>
      <c r="L22" s="27">
        <v>0.77</v>
      </c>
      <c r="M22" s="27">
        <v>0.56000000000000005</v>
      </c>
      <c r="N22" s="27">
        <v>0.63</v>
      </c>
      <c r="O22" s="27">
        <v>0.54</v>
      </c>
      <c r="P22" s="27">
        <v>0.62</v>
      </c>
      <c r="Q22" s="27">
        <v>0.64</v>
      </c>
      <c r="R22" s="28">
        <v>0.94299999999999995</v>
      </c>
      <c r="S22" s="28">
        <v>0.22900000000000001</v>
      </c>
      <c r="T22" s="28">
        <v>0.65700000000000003</v>
      </c>
      <c r="U22" s="28">
        <v>0.14299999999999999</v>
      </c>
      <c r="V22" s="28">
        <v>0.371</v>
      </c>
      <c r="W22" s="28">
        <v>0.22900000000000001</v>
      </c>
      <c r="X22" s="28">
        <v>0.54300000000000004</v>
      </c>
      <c r="Y22" s="28">
        <v>0.04</v>
      </c>
      <c r="Z22" s="28">
        <v>0.48499999999999999</v>
      </c>
      <c r="AA22" s="28">
        <v>0.6</v>
      </c>
      <c r="AB22" s="28">
        <v>0.28599999999999998</v>
      </c>
      <c r="AC22" s="28">
        <v>0.42799999999999999</v>
      </c>
      <c r="AD22" s="28">
        <v>0.371</v>
      </c>
      <c r="AE22" s="28">
        <v>0.34300000000000003</v>
      </c>
      <c r="AF22" s="28">
        <v>0.34300000000000003</v>
      </c>
      <c r="AG22" s="29">
        <v>0.7</v>
      </c>
      <c r="AH22" s="30">
        <v>0.6</v>
      </c>
      <c r="AI22" s="29">
        <v>0.5</v>
      </c>
      <c r="AJ22" s="29">
        <v>0.9</v>
      </c>
      <c r="AK22" s="29">
        <v>0.6</v>
      </c>
      <c r="AL22" s="29">
        <v>0.5</v>
      </c>
      <c r="AM22" s="29">
        <v>1.2</v>
      </c>
      <c r="AO22" s="17"/>
      <c r="AY22" s="12"/>
    </row>
    <row r="23" spans="1:51" x14ac:dyDescent="0.35">
      <c r="A23" s="19" t="s">
        <v>54</v>
      </c>
      <c r="B23" s="27">
        <v>0.01</v>
      </c>
      <c r="C23" s="27">
        <v>0.27</v>
      </c>
      <c r="D23" s="27" t="s">
        <v>97</v>
      </c>
      <c r="E23" s="27">
        <v>0.41</v>
      </c>
      <c r="F23" s="27">
        <v>0.35</v>
      </c>
      <c r="G23" s="27">
        <v>0.13</v>
      </c>
      <c r="H23" s="27">
        <v>0.17</v>
      </c>
      <c r="I23" s="27">
        <v>0.38</v>
      </c>
      <c r="J23" s="27">
        <v>0.56000000000000005</v>
      </c>
      <c r="K23" s="27">
        <v>0.42</v>
      </c>
      <c r="L23" s="27">
        <v>0.64</v>
      </c>
      <c r="M23" s="27">
        <v>0.36</v>
      </c>
      <c r="N23" s="27">
        <v>0.43</v>
      </c>
      <c r="O23" s="27">
        <v>0.36</v>
      </c>
      <c r="P23" s="27">
        <v>0.43</v>
      </c>
      <c r="Q23" s="27">
        <v>0.39</v>
      </c>
      <c r="R23" s="31" t="s">
        <v>96</v>
      </c>
      <c r="S23" s="31" t="s">
        <v>96</v>
      </c>
      <c r="T23" s="31" t="s">
        <v>96</v>
      </c>
      <c r="U23" s="31" t="s">
        <v>96</v>
      </c>
      <c r="V23" s="31" t="s">
        <v>96</v>
      </c>
      <c r="W23" s="31" t="s">
        <v>96</v>
      </c>
      <c r="X23" s="31" t="s">
        <v>96</v>
      </c>
      <c r="Y23" s="31" t="s">
        <v>96</v>
      </c>
      <c r="Z23" s="31" t="s">
        <v>96</v>
      </c>
      <c r="AA23" s="31" t="s">
        <v>96</v>
      </c>
      <c r="AB23" s="31" t="s">
        <v>96</v>
      </c>
      <c r="AC23" s="31" t="s">
        <v>96</v>
      </c>
      <c r="AD23" s="31" t="s">
        <v>96</v>
      </c>
      <c r="AE23" s="31" t="s">
        <v>96</v>
      </c>
      <c r="AF23" s="31" t="s">
        <v>96</v>
      </c>
      <c r="AG23" s="31" t="s">
        <v>96</v>
      </c>
      <c r="AH23" s="31" t="s">
        <v>96</v>
      </c>
      <c r="AI23" s="31" t="s">
        <v>96</v>
      </c>
      <c r="AJ23" s="31" t="s">
        <v>96</v>
      </c>
      <c r="AK23" s="31" t="s">
        <v>96</v>
      </c>
      <c r="AL23" s="31" t="s">
        <v>96</v>
      </c>
      <c r="AM23" s="31" t="s">
        <v>96</v>
      </c>
      <c r="AO23" s="17"/>
      <c r="AY23" s="12"/>
    </row>
    <row r="24" spans="1:51" s="13" customFormat="1" x14ac:dyDescent="0.35">
      <c r="A24" s="20" t="s">
        <v>55</v>
      </c>
      <c r="B24" s="32">
        <v>99.45</v>
      </c>
      <c r="C24" s="32">
        <v>100.8</v>
      </c>
      <c r="D24" s="32">
        <v>100.1</v>
      </c>
      <c r="E24" s="32">
        <v>98.91</v>
      </c>
      <c r="F24" s="32">
        <v>99.15</v>
      </c>
      <c r="G24" s="32">
        <v>100.7</v>
      </c>
      <c r="H24" s="32">
        <v>100.1</v>
      </c>
      <c r="I24" s="32">
        <v>100</v>
      </c>
      <c r="J24" s="32">
        <v>100.6</v>
      </c>
      <c r="K24" s="32">
        <v>98.28</v>
      </c>
      <c r="L24" s="32">
        <v>99.02</v>
      </c>
      <c r="M24" s="32">
        <v>98.48</v>
      </c>
      <c r="N24" s="32">
        <v>98.25</v>
      </c>
      <c r="O24" s="32">
        <v>98.95</v>
      </c>
      <c r="P24" s="32">
        <v>100.5</v>
      </c>
      <c r="Q24" s="32">
        <v>98.41</v>
      </c>
      <c r="R24" s="33">
        <v>98.766999999999996</v>
      </c>
      <c r="S24" s="33">
        <v>99.421000000000006</v>
      </c>
      <c r="T24" s="33">
        <v>99.721999999999994</v>
      </c>
      <c r="U24" s="33">
        <v>99.596999999999994</v>
      </c>
      <c r="V24" s="33">
        <v>99.575999999999993</v>
      </c>
      <c r="W24" s="33">
        <v>99.736000000000004</v>
      </c>
      <c r="X24" s="33">
        <v>99.478999999999999</v>
      </c>
      <c r="Y24" s="33">
        <v>99.36</v>
      </c>
      <c r="Z24" s="33">
        <v>99.168999999999997</v>
      </c>
      <c r="AA24" s="33">
        <v>99.492000000000004</v>
      </c>
      <c r="AB24" s="33">
        <v>99.986999999999995</v>
      </c>
      <c r="AC24" s="33">
        <v>99.632999999999996</v>
      </c>
      <c r="AD24" s="33">
        <v>99.825999999999993</v>
      </c>
      <c r="AE24" s="33">
        <v>99.472999999999999</v>
      </c>
      <c r="AF24" s="33">
        <v>99.962000000000003</v>
      </c>
      <c r="AG24" s="33">
        <v>99.89</v>
      </c>
      <c r="AH24" s="33">
        <v>99.84</v>
      </c>
      <c r="AI24" s="33">
        <v>99.8</v>
      </c>
      <c r="AJ24" s="33">
        <v>99.81</v>
      </c>
      <c r="AK24" s="33">
        <v>99.83</v>
      </c>
      <c r="AL24" s="33">
        <v>99.84</v>
      </c>
      <c r="AM24" s="33">
        <v>99.71</v>
      </c>
      <c r="AO24" s="21"/>
      <c r="AY24" s="22"/>
    </row>
    <row r="25" spans="1:51" x14ac:dyDescent="0.35">
      <c r="A25" s="19" t="s">
        <v>98</v>
      </c>
      <c r="B25" s="25"/>
      <c r="C25" s="25"/>
      <c r="D25" s="25"/>
      <c r="E25" s="25"/>
      <c r="F25" s="24"/>
      <c r="G25" s="24"/>
      <c r="H25" s="24"/>
      <c r="I25" s="25"/>
      <c r="J25" s="24"/>
      <c r="K25" s="24"/>
      <c r="L25" s="25"/>
      <c r="M25" s="25"/>
      <c r="N25" s="24"/>
      <c r="O25" s="25"/>
      <c r="P25" s="25"/>
      <c r="Q25" s="25"/>
      <c r="R25" s="24"/>
      <c r="S25" s="24"/>
      <c r="T25" s="24"/>
      <c r="U25" s="24"/>
      <c r="V25" s="24"/>
      <c r="W25" s="24"/>
      <c r="X25" s="24"/>
      <c r="Y25" s="26"/>
      <c r="Z25" s="25"/>
      <c r="AA25" s="24"/>
      <c r="AB25" s="24"/>
      <c r="AC25" s="24"/>
      <c r="AD25" s="24"/>
      <c r="AE25" s="24"/>
      <c r="AF25" s="24"/>
      <c r="AG25" s="24"/>
      <c r="AH25" s="25"/>
      <c r="AI25" s="24"/>
      <c r="AJ25" s="24"/>
      <c r="AK25" s="24"/>
      <c r="AL25" s="24"/>
      <c r="AM25" s="24"/>
      <c r="AO25" s="17"/>
      <c r="AY25" s="10"/>
    </row>
    <row r="26" spans="1:51" x14ac:dyDescent="0.35">
      <c r="A26" s="14" t="s">
        <v>56</v>
      </c>
      <c r="B26" s="34">
        <v>292</v>
      </c>
      <c r="C26" s="34">
        <v>1096</v>
      </c>
      <c r="D26" s="34">
        <v>656</v>
      </c>
      <c r="E26" s="34">
        <v>667</v>
      </c>
      <c r="F26" s="34">
        <v>800</v>
      </c>
      <c r="G26" s="34">
        <v>1739</v>
      </c>
      <c r="H26" s="34">
        <v>723</v>
      </c>
      <c r="I26" s="34">
        <v>1385</v>
      </c>
      <c r="J26" s="34">
        <v>1451</v>
      </c>
      <c r="K26" s="34">
        <v>865</v>
      </c>
      <c r="L26" s="34">
        <v>717</v>
      </c>
      <c r="M26" s="34">
        <v>1086</v>
      </c>
      <c r="N26" s="34">
        <v>1078</v>
      </c>
      <c r="O26" s="34">
        <v>586</v>
      </c>
      <c r="P26" s="34">
        <v>594</v>
      </c>
      <c r="Q26" s="34">
        <v>1034</v>
      </c>
      <c r="R26" s="35">
        <v>1227.1090000000002</v>
      </c>
      <c r="S26" s="35">
        <v>1030.0550000000001</v>
      </c>
      <c r="T26" s="35">
        <v>1074.8399999999999</v>
      </c>
      <c r="U26" s="35">
        <v>1021.0980000000002</v>
      </c>
      <c r="V26" s="35">
        <v>1065.883</v>
      </c>
      <c r="W26" s="35">
        <v>1119.625</v>
      </c>
      <c r="X26" s="42">
        <v>1039.0120000000002</v>
      </c>
      <c r="Y26" s="35">
        <v>488.05200000000002</v>
      </c>
      <c r="Z26" s="42">
        <v>1486.8620000000001</v>
      </c>
      <c r="AA26" s="35">
        <v>779.2589999999999</v>
      </c>
      <c r="AB26" s="35">
        <v>994.22699999999998</v>
      </c>
      <c r="AC26" s="35">
        <v>895.70000000000016</v>
      </c>
      <c r="AD26" s="35">
        <v>1271.894</v>
      </c>
      <c r="AE26" s="42">
        <v>1477.9050000000002</v>
      </c>
      <c r="AF26" s="35">
        <v>618.03300000000002</v>
      </c>
      <c r="AG26" s="35">
        <v>522</v>
      </c>
      <c r="AH26" s="35">
        <v>290</v>
      </c>
      <c r="AI26" s="35">
        <v>666</v>
      </c>
      <c r="AJ26" s="35">
        <v>665</v>
      </c>
      <c r="AK26" s="35">
        <v>364</v>
      </c>
      <c r="AL26" s="35">
        <v>181</v>
      </c>
      <c r="AM26" s="35">
        <v>869</v>
      </c>
      <c r="AY26" s="23"/>
    </row>
    <row r="27" spans="1:51" x14ac:dyDescent="0.35">
      <c r="A27" s="14" t="s">
        <v>57</v>
      </c>
      <c r="B27" s="34">
        <v>96</v>
      </c>
      <c r="C27" s="34">
        <v>128</v>
      </c>
      <c r="D27" s="34">
        <v>180</v>
      </c>
      <c r="E27" s="34">
        <v>156</v>
      </c>
      <c r="F27" s="34">
        <v>162</v>
      </c>
      <c r="G27" s="34">
        <v>208</v>
      </c>
      <c r="H27" s="34">
        <v>130</v>
      </c>
      <c r="I27" s="34">
        <v>166</v>
      </c>
      <c r="J27" s="34">
        <v>164</v>
      </c>
      <c r="K27" s="34">
        <v>251</v>
      </c>
      <c r="L27" s="34">
        <v>195</v>
      </c>
      <c r="M27" s="34">
        <v>273</v>
      </c>
      <c r="N27" s="34">
        <v>275</v>
      </c>
      <c r="O27" s="34">
        <v>235</v>
      </c>
      <c r="P27" s="34">
        <v>164</v>
      </c>
      <c r="Q27" s="34">
        <v>448</v>
      </c>
      <c r="R27" s="35">
        <v>193.15199999999999</v>
      </c>
      <c r="S27" s="35">
        <v>178.91200000000001</v>
      </c>
      <c r="T27" s="35">
        <v>201.935</v>
      </c>
      <c r="U27" s="35">
        <v>154.57599999999999</v>
      </c>
      <c r="V27" s="35">
        <v>188.779</v>
      </c>
      <c r="W27" s="35">
        <v>175.49</v>
      </c>
      <c r="X27" s="42">
        <v>128.74799999999999</v>
      </c>
      <c r="Y27" s="35">
        <v>138.71799999999999</v>
      </c>
      <c r="Z27" s="42">
        <v>278.66300000000001</v>
      </c>
      <c r="AA27" s="35">
        <v>127.602</v>
      </c>
      <c r="AB27" s="35">
        <v>147.65100000000001</v>
      </c>
      <c r="AC27" s="35">
        <v>381.45</v>
      </c>
      <c r="AD27" s="35">
        <v>176.37299999999999</v>
      </c>
      <c r="AE27" s="42">
        <v>198.851</v>
      </c>
      <c r="AF27" s="35">
        <v>189.05799999999999</v>
      </c>
      <c r="AG27" s="35">
        <v>136</v>
      </c>
      <c r="AH27" s="35">
        <v>150.30000000000001</v>
      </c>
      <c r="AI27" s="35">
        <v>100.9</v>
      </c>
      <c r="AJ27" s="35">
        <v>171.9</v>
      </c>
      <c r="AK27" s="35">
        <v>17.100000000000001</v>
      </c>
      <c r="AL27" s="35">
        <v>10.7</v>
      </c>
      <c r="AM27" s="35">
        <v>202.3</v>
      </c>
      <c r="AO27" s="14"/>
      <c r="AY27" s="23"/>
    </row>
    <row r="28" spans="1:51" x14ac:dyDescent="0.35">
      <c r="A28" s="14" t="s">
        <v>58</v>
      </c>
      <c r="B28" s="34">
        <v>212</v>
      </c>
      <c r="C28" s="34">
        <v>319</v>
      </c>
      <c r="D28" s="34">
        <v>265</v>
      </c>
      <c r="E28" s="34">
        <v>204</v>
      </c>
      <c r="F28" s="34">
        <v>269</v>
      </c>
      <c r="G28" s="34">
        <v>409</v>
      </c>
      <c r="H28" s="34">
        <v>241</v>
      </c>
      <c r="I28" s="34">
        <v>238</v>
      </c>
      <c r="J28" s="34">
        <v>226</v>
      </c>
      <c r="K28" s="34">
        <v>209</v>
      </c>
      <c r="L28" s="34">
        <v>177</v>
      </c>
      <c r="M28" s="34">
        <v>386</v>
      </c>
      <c r="N28" s="34">
        <v>400</v>
      </c>
      <c r="O28" s="34">
        <v>108</v>
      </c>
      <c r="P28" s="34">
        <v>216</v>
      </c>
      <c r="Q28" s="34">
        <v>146</v>
      </c>
      <c r="R28" s="35">
        <v>220.178</v>
      </c>
      <c r="S28" s="35">
        <v>285.71899999999999</v>
      </c>
      <c r="T28" s="35">
        <v>215.26</v>
      </c>
      <c r="U28" s="35">
        <v>398.47699999999998</v>
      </c>
      <c r="V28" s="35">
        <v>276.93200000000002</v>
      </c>
      <c r="W28" s="35">
        <v>282.30700000000002</v>
      </c>
      <c r="X28" s="42">
        <v>267.69900000000001</v>
      </c>
      <c r="Y28" s="35">
        <v>147.15799999999999</v>
      </c>
      <c r="Z28" s="42">
        <v>273.79700000000003</v>
      </c>
      <c r="AA28" s="35">
        <v>123.01300000000001</v>
      </c>
      <c r="AB28" s="35">
        <v>271.28399999999999</v>
      </c>
      <c r="AC28" s="35">
        <v>115.596</v>
      </c>
      <c r="AD28" s="35">
        <v>422.303</v>
      </c>
      <c r="AE28" s="42">
        <v>466.267</v>
      </c>
      <c r="AF28" s="35">
        <v>197.44399999999999</v>
      </c>
      <c r="AG28" s="35">
        <v>205.2</v>
      </c>
      <c r="AH28" s="35">
        <v>330.1</v>
      </c>
      <c r="AI28" s="35">
        <v>467.5</v>
      </c>
      <c r="AJ28" s="35">
        <v>156.4</v>
      </c>
      <c r="AK28" s="35">
        <v>555.79999999999995</v>
      </c>
      <c r="AL28" s="35">
        <v>477.3</v>
      </c>
      <c r="AM28" s="35">
        <v>247.7</v>
      </c>
      <c r="AO28" s="14"/>
      <c r="AY28" s="23"/>
    </row>
    <row r="29" spans="1:51" x14ac:dyDescent="0.35">
      <c r="A29" s="14" t="s">
        <v>59</v>
      </c>
      <c r="B29" s="34">
        <v>8</v>
      </c>
      <c r="C29" s="34">
        <v>85</v>
      </c>
      <c r="D29" s="34">
        <v>32</v>
      </c>
      <c r="E29" s="34">
        <v>16</v>
      </c>
      <c r="F29" s="34">
        <v>15</v>
      </c>
      <c r="G29" s="34">
        <v>21</v>
      </c>
      <c r="H29" s="34">
        <v>4</v>
      </c>
      <c r="I29" s="34">
        <v>8</v>
      </c>
      <c r="J29" s="34">
        <v>6</v>
      </c>
      <c r="K29" s="34">
        <v>15</v>
      </c>
      <c r="L29" s="34">
        <v>16</v>
      </c>
      <c r="M29" s="34">
        <v>8</v>
      </c>
      <c r="N29" s="34">
        <v>9</v>
      </c>
      <c r="O29" s="34">
        <v>22</v>
      </c>
      <c r="P29" s="34">
        <v>16</v>
      </c>
      <c r="Q29" s="34">
        <v>39</v>
      </c>
      <c r="R29" s="35">
        <v>45.531999999999996</v>
      </c>
      <c r="S29" s="35">
        <v>39.600999999999999</v>
      </c>
      <c r="T29" s="35">
        <v>32.716000000000001</v>
      </c>
      <c r="U29" s="35">
        <v>24.86</v>
      </c>
      <c r="V29" s="35">
        <v>35.115000000000002</v>
      </c>
      <c r="W29" s="35">
        <v>36.570999999999998</v>
      </c>
      <c r="X29" s="42">
        <v>25.428999999999998</v>
      </c>
      <c r="Y29" s="35">
        <v>5.7169999999999996</v>
      </c>
      <c r="Z29" s="42">
        <v>15.347</v>
      </c>
      <c r="AA29" s="35">
        <v>18.573</v>
      </c>
      <c r="AB29" s="35">
        <v>56.96</v>
      </c>
      <c r="AC29" s="35">
        <v>61.250999999999998</v>
      </c>
      <c r="AD29" s="35">
        <v>13.321</v>
      </c>
      <c r="AE29" s="42">
        <v>7.3460000000000001</v>
      </c>
      <c r="AF29" s="35">
        <v>17.509</v>
      </c>
      <c r="AG29" s="35">
        <v>5.4</v>
      </c>
      <c r="AH29" s="35">
        <v>15.2</v>
      </c>
      <c r="AI29" s="35">
        <v>12.7</v>
      </c>
      <c r="AJ29" s="35">
        <v>23.4</v>
      </c>
      <c r="AK29" s="35">
        <v>4.9000000000000004</v>
      </c>
      <c r="AL29" s="35">
        <v>9.8000000000000007</v>
      </c>
      <c r="AM29" s="35">
        <v>12.7</v>
      </c>
      <c r="AO29" s="14"/>
      <c r="AY29" s="23"/>
    </row>
    <row r="30" spans="1:51" x14ac:dyDescent="0.35">
      <c r="A30" s="14" t="s">
        <v>60</v>
      </c>
      <c r="B30" s="34">
        <v>91</v>
      </c>
      <c r="C30" s="34">
        <v>482</v>
      </c>
      <c r="D30" s="34">
        <v>471</v>
      </c>
      <c r="E30" s="34">
        <v>218</v>
      </c>
      <c r="F30" s="34">
        <v>199</v>
      </c>
      <c r="G30" s="34">
        <v>367</v>
      </c>
      <c r="H30" s="34">
        <v>82</v>
      </c>
      <c r="I30" s="34">
        <v>205</v>
      </c>
      <c r="J30" s="34">
        <v>211</v>
      </c>
      <c r="K30" s="34">
        <v>125</v>
      </c>
      <c r="L30" s="34">
        <v>103</v>
      </c>
      <c r="M30" s="34">
        <v>148</v>
      </c>
      <c r="N30" s="34">
        <v>144</v>
      </c>
      <c r="O30" s="34">
        <v>60</v>
      </c>
      <c r="P30" s="34">
        <v>82</v>
      </c>
      <c r="Q30" s="34">
        <v>127</v>
      </c>
      <c r="R30" s="35">
        <v>335.87200000000001</v>
      </c>
      <c r="S30" s="35">
        <v>246.42699999999999</v>
      </c>
      <c r="T30" s="35">
        <v>198.21700000000001</v>
      </c>
      <c r="U30" s="35">
        <v>315.358</v>
      </c>
      <c r="V30" s="35">
        <v>271.40100000000001</v>
      </c>
      <c r="W30" s="35">
        <v>193.95599999999999</v>
      </c>
      <c r="X30" s="42">
        <v>284.13400000000001</v>
      </c>
      <c r="Y30" s="35">
        <v>135.46100000000001</v>
      </c>
      <c r="Z30" s="42">
        <v>148.66200000000001</v>
      </c>
      <c r="AA30" s="35">
        <v>111.64100000000001</v>
      </c>
      <c r="AB30" s="35">
        <v>87.275999999999996</v>
      </c>
      <c r="AC30" s="35">
        <v>265.07100000000003</v>
      </c>
      <c r="AD30" s="35">
        <v>140.37100000000001</v>
      </c>
      <c r="AE30" s="42">
        <v>330.75</v>
      </c>
      <c r="AF30" s="35">
        <v>119.828</v>
      </c>
      <c r="AG30" s="35">
        <v>127</v>
      </c>
      <c r="AH30" s="35">
        <v>201.8</v>
      </c>
      <c r="AI30" s="35">
        <v>164.7</v>
      </c>
      <c r="AJ30" s="35">
        <v>162.1</v>
      </c>
      <c r="AK30" s="35">
        <v>251.5</v>
      </c>
      <c r="AL30" s="35">
        <v>412.8</v>
      </c>
      <c r="AM30" s="35">
        <v>252.3</v>
      </c>
      <c r="AO30" s="14"/>
      <c r="AY30" s="23"/>
    </row>
    <row r="31" spans="1:51" x14ac:dyDescent="0.35">
      <c r="A31" s="14" t="s">
        <v>61</v>
      </c>
      <c r="B31" s="34">
        <v>6</v>
      </c>
      <c r="C31" s="34">
        <v>30</v>
      </c>
      <c r="D31" s="34">
        <v>30</v>
      </c>
      <c r="E31" s="34">
        <v>8</v>
      </c>
      <c r="F31" s="34">
        <v>8</v>
      </c>
      <c r="G31" s="34">
        <v>27</v>
      </c>
      <c r="H31" s="34">
        <v>3</v>
      </c>
      <c r="I31" s="34">
        <v>13</v>
      </c>
      <c r="J31" s="34">
        <v>10</v>
      </c>
      <c r="K31" s="34">
        <v>9</v>
      </c>
      <c r="L31" s="34">
        <v>6</v>
      </c>
      <c r="M31" s="34">
        <v>8</v>
      </c>
      <c r="N31" s="34">
        <v>5</v>
      </c>
      <c r="O31" s="34">
        <v>8</v>
      </c>
      <c r="P31" s="34">
        <v>5</v>
      </c>
      <c r="Q31" s="34">
        <v>31</v>
      </c>
      <c r="R31" s="35">
        <v>14.420999999999999</v>
      </c>
      <c r="S31" s="35">
        <v>13.391</v>
      </c>
      <c r="T31" s="35">
        <v>10.363</v>
      </c>
      <c r="U31" s="35">
        <v>10.042</v>
      </c>
      <c r="V31" s="35">
        <v>13.515000000000001</v>
      </c>
      <c r="W31" s="35">
        <v>11.651999999999999</v>
      </c>
      <c r="X31" s="42">
        <v>13.115</v>
      </c>
      <c r="Y31" s="35">
        <v>6.6760000000000002</v>
      </c>
      <c r="Z31" s="42">
        <v>10.805</v>
      </c>
      <c r="AA31" s="35">
        <v>6.2619999999999996</v>
      </c>
      <c r="AB31" s="35">
        <v>15.808999999999999</v>
      </c>
      <c r="AC31" s="35">
        <v>29.777999999999999</v>
      </c>
      <c r="AD31" s="35">
        <v>6.6749999999999998</v>
      </c>
      <c r="AE31" s="42">
        <v>10.069000000000001</v>
      </c>
      <c r="AF31" s="35">
        <v>6.9080000000000004</v>
      </c>
      <c r="AG31" s="35">
        <v>6.3</v>
      </c>
      <c r="AH31" s="35">
        <v>18</v>
      </c>
      <c r="AI31" s="35">
        <v>8.9</v>
      </c>
      <c r="AJ31" s="35">
        <v>12.6</v>
      </c>
      <c r="AK31" s="35">
        <v>1.4</v>
      </c>
      <c r="AL31" s="35">
        <v>2.7</v>
      </c>
      <c r="AM31" s="35">
        <v>12.8</v>
      </c>
      <c r="AO31" s="14"/>
      <c r="AY31" s="23"/>
    </row>
    <row r="32" spans="1:51" x14ac:dyDescent="0.35">
      <c r="A32" s="14" t="s">
        <v>62</v>
      </c>
      <c r="B32" s="34">
        <v>16</v>
      </c>
      <c r="C32" s="34">
        <v>5.8</v>
      </c>
      <c r="D32" s="34">
        <v>18.399999999999999</v>
      </c>
      <c r="E32" s="34">
        <v>19.5</v>
      </c>
      <c r="F32" s="34">
        <v>11</v>
      </c>
      <c r="G32" s="34">
        <v>21.6</v>
      </c>
      <c r="H32" s="34">
        <v>4.9000000000000004</v>
      </c>
      <c r="I32" s="34">
        <v>28.5</v>
      </c>
      <c r="J32" s="34">
        <v>36.9</v>
      </c>
      <c r="K32" s="34">
        <v>25.3</v>
      </c>
      <c r="L32" s="34">
        <v>28.4</v>
      </c>
      <c r="M32" s="34">
        <v>43.2</v>
      </c>
      <c r="N32" s="34">
        <v>38.299999999999997</v>
      </c>
      <c r="O32" s="34">
        <v>25.1</v>
      </c>
      <c r="P32" s="34">
        <v>17.8</v>
      </c>
      <c r="Q32" s="34">
        <v>109</v>
      </c>
      <c r="R32" s="35">
        <v>34.119</v>
      </c>
      <c r="S32" s="35">
        <v>33.817</v>
      </c>
      <c r="T32" s="35">
        <v>38.325000000000003</v>
      </c>
      <c r="U32" s="35">
        <v>29.472999999999999</v>
      </c>
      <c r="V32" s="35">
        <v>36.1</v>
      </c>
      <c r="W32" s="35">
        <v>33.457000000000001</v>
      </c>
      <c r="X32" s="42">
        <v>19.902000000000001</v>
      </c>
      <c r="Y32" s="35">
        <v>14.125999999999999</v>
      </c>
      <c r="Z32" s="42">
        <v>23.814</v>
      </c>
      <c r="AA32" s="35">
        <v>29.599</v>
      </c>
      <c r="AB32" s="35">
        <v>29.695</v>
      </c>
      <c r="AC32" s="35">
        <v>75.447999999999993</v>
      </c>
      <c r="AD32" s="35">
        <v>38.508000000000003</v>
      </c>
      <c r="AE32" s="42">
        <v>43.223999999999997</v>
      </c>
      <c r="AF32" s="35">
        <v>40.415999999999997</v>
      </c>
      <c r="AG32" s="35">
        <v>12.8</v>
      </c>
      <c r="AH32" s="35">
        <v>12.1</v>
      </c>
      <c r="AI32" s="35">
        <v>9.6999999999999993</v>
      </c>
      <c r="AJ32" s="35">
        <v>15.2</v>
      </c>
      <c r="AK32" s="35">
        <v>9.8000000000000007</v>
      </c>
      <c r="AL32" s="35">
        <v>3.3</v>
      </c>
      <c r="AM32" s="35">
        <v>50.4</v>
      </c>
      <c r="AO32" s="14"/>
      <c r="AY32" s="23"/>
    </row>
    <row r="33" spans="1:51" x14ac:dyDescent="0.35">
      <c r="A33" s="14" t="s">
        <v>63</v>
      </c>
      <c r="B33" s="34">
        <v>1.4</v>
      </c>
      <c r="C33" s="34">
        <v>1.6</v>
      </c>
      <c r="D33" s="34">
        <v>3.1</v>
      </c>
      <c r="E33" s="34">
        <v>1.2</v>
      </c>
      <c r="F33" s="34">
        <v>1.2</v>
      </c>
      <c r="G33" s="34">
        <v>1.2</v>
      </c>
      <c r="H33" s="34">
        <v>1.4</v>
      </c>
      <c r="I33" s="34">
        <v>1.5</v>
      </c>
      <c r="J33" s="34">
        <v>1.6</v>
      </c>
      <c r="K33" s="34">
        <v>3.5</v>
      </c>
      <c r="L33" s="34">
        <v>14.6</v>
      </c>
      <c r="M33" s="34">
        <v>5.9</v>
      </c>
      <c r="N33" s="34">
        <v>4.5</v>
      </c>
      <c r="O33" s="34">
        <v>6.9</v>
      </c>
      <c r="P33" s="34">
        <v>3.2</v>
      </c>
      <c r="Q33" s="34">
        <v>12.1</v>
      </c>
      <c r="R33" s="36" t="s">
        <v>96</v>
      </c>
      <c r="S33" s="36" t="s">
        <v>96</v>
      </c>
      <c r="T33" s="36" t="s">
        <v>96</v>
      </c>
      <c r="U33" s="36" t="s">
        <v>96</v>
      </c>
      <c r="V33" s="36" t="s">
        <v>96</v>
      </c>
      <c r="W33" s="36" t="s">
        <v>96</v>
      </c>
      <c r="X33" s="42">
        <v>2.7160000000000002</v>
      </c>
      <c r="Y33" s="35">
        <v>3.1320000000000001</v>
      </c>
      <c r="Z33" s="42">
        <v>10.116</v>
      </c>
      <c r="AA33" s="36" t="s">
        <v>96</v>
      </c>
      <c r="AB33" s="36" t="s">
        <v>96</v>
      </c>
      <c r="AC33" s="36" t="s">
        <v>96</v>
      </c>
      <c r="AD33" s="36" t="s">
        <v>96</v>
      </c>
      <c r="AE33" s="42">
        <v>3.948</v>
      </c>
      <c r="AF33" s="36" t="s">
        <v>96</v>
      </c>
      <c r="AG33" s="35">
        <v>3.2</v>
      </c>
      <c r="AH33" s="35">
        <v>1.9</v>
      </c>
      <c r="AI33" s="35">
        <v>3.5</v>
      </c>
      <c r="AJ33" s="35">
        <v>5</v>
      </c>
      <c r="AK33" s="35">
        <v>1.5</v>
      </c>
      <c r="AL33" s="35">
        <v>1.1000000000000001</v>
      </c>
      <c r="AM33" s="35">
        <v>2.6</v>
      </c>
      <c r="AO33" s="14"/>
      <c r="AY33" s="23"/>
    </row>
    <row r="34" spans="1:51" x14ac:dyDescent="0.35">
      <c r="A34" s="14" t="s">
        <v>64</v>
      </c>
      <c r="B34" s="34">
        <v>42.2</v>
      </c>
      <c r="C34" s="34">
        <v>36.200000000000003</v>
      </c>
      <c r="D34" s="34">
        <v>90.6</v>
      </c>
      <c r="E34" s="34">
        <v>103</v>
      </c>
      <c r="F34" s="34">
        <v>76.599999999999994</v>
      </c>
      <c r="G34" s="34">
        <v>116</v>
      </c>
      <c r="H34" s="34">
        <v>26</v>
      </c>
      <c r="I34" s="34">
        <v>118</v>
      </c>
      <c r="J34" s="34">
        <v>134</v>
      </c>
      <c r="K34" s="34">
        <v>79.8</v>
      </c>
      <c r="L34" s="34">
        <v>53.8</v>
      </c>
      <c r="M34" s="34">
        <v>110</v>
      </c>
      <c r="N34" s="34">
        <v>102</v>
      </c>
      <c r="O34" s="34">
        <v>67.099999999999994</v>
      </c>
      <c r="P34" s="34">
        <v>28.3</v>
      </c>
      <c r="Q34" s="34">
        <v>234</v>
      </c>
      <c r="R34" s="35">
        <v>166.81299999999999</v>
      </c>
      <c r="S34" s="35">
        <v>128.49799999999999</v>
      </c>
      <c r="T34" s="35">
        <v>125.32299999999999</v>
      </c>
      <c r="U34" s="35">
        <v>141.26300000000001</v>
      </c>
      <c r="V34" s="35">
        <v>148.50899999999999</v>
      </c>
      <c r="W34" s="35">
        <v>141.31200000000001</v>
      </c>
      <c r="X34" s="42">
        <v>82.582999999999998</v>
      </c>
      <c r="Y34" s="35">
        <v>10.31</v>
      </c>
      <c r="Z34" s="42">
        <v>36.789000000000001</v>
      </c>
      <c r="AA34" s="35">
        <v>80.58</v>
      </c>
      <c r="AB34" s="35">
        <v>113.361</v>
      </c>
      <c r="AC34" s="35">
        <v>108.837</v>
      </c>
      <c r="AD34" s="35">
        <v>181.62299999999999</v>
      </c>
      <c r="AE34" s="42">
        <v>177.44900000000001</v>
      </c>
      <c r="AF34" s="35">
        <v>56.773000000000003</v>
      </c>
      <c r="AG34" s="35">
        <v>28.1</v>
      </c>
      <c r="AH34" s="35">
        <v>43</v>
      </c>
      <c r="AI34" s="35">
        <v>29.1</v>
      </c>
      <c r="AJ34" s="35">
        <v>34.9</v>
      </c>
      <c r="AK34" s="35">
        <v>55.3</v>
      </c>
      <c r="AL34" s="35">
        <v>16.600000000000001</v>
      </c>
      <c r="AM34" s="35">
        <v>112.8</v>
      </c>
      <c r="AO34" s="14"/>
      <c r="AY34" s="23"/>
    </row>
    <row r="35" spans="1:51" x14ac:dyDescent="0.35">
      <c r="A35" s="14" t="s">
        <v>65</v>
      </c>
      <c r="B35" s="34">
        <v>79.3</v>
      </c>
      <c r="C35" s="34">
        <v>91.8</v>
      </c>
      <c r="D35" s="34">
        <v>179</v>
      </c>
      <c r="E35" s="34">
        <v>189</v>
      </c>
      <c r="F35" s="34">
        <v>142</v>
      </c>
      <c r="G35" s="34">
        <v>225</v>
      </c>
      <c r="H35" s="34">
        <v>46.3</v>
      </c>
      <c r="I35" s="34">
        <v>215</v>
      </c>
      <c r="J35" s="34">
        <v>249</v>
      </c>
      <c r="K35" s="34">
        <v>149</v>
      </c>
      <c r="L35" s="34">
        <v>103</v>
      </c>
      <c r="M35" s="34">
        <v>208</v>
      </c>
      <c r="N35" s="34">
        <v>194</v>
      </c>
      <c r="O35" s="34">
        <v>128</v>
      </c>
      <c r="P35" s="34">
        <v>51.4</v>
      </c>
      <c r="Q35" s="34">
        <v>458</v>
      </c>
      <c r="R35" s="35">
        <v>96.022000000000006</v>
      </c>
      <c r="S35" s="35">
        <v>64.805000000000007</v>
      </c>
      <c r="T35" s="35">
        <v>40.173999999999999</v>
      </c>
      <c r="U35" s="35">
        <v>94.245999999999995</v>
      </c>
      <c r="V35" s="35">
        <v>68.349999999999994</v>
      </c>
      <c r="W35" s="35">
        <v>61.863</v>
      </c>
      <c r="X35" s="42">
        <v>173.06100000000001</v>
      </c>
      <c r="Y35" s="35">
        <v>36.96</v>
      </c>
      <c r="Z35" s="42">
        <v>78.834999999999994</v>
      </c>
      <c r="AA35" s="35">
        <v>22.509</v>
      </c>
      <c r="AB35" s="35">
        <v>21.652999999999999</v>
      </c>
      <c r="AC35" s="35">
        <v>53.933</v>
      </c>
      <c r="AD35" s="35">
        <v>99.242000000000004</v>
      </c>
      <c r="AE35" s="42">
        <v>307.82600000000002</v>
      </c>
      <c r="AF35" s="35">
        <v>8.1069999999999993</v>
      </c>
      <c r="AG35" s="35">
        <v>54.1</v>
      </c>
      <c r="AH35" s="35">
        <v>85.3</v>
      </c>
      <c r="AI35" s="35">
        <v>56.1</v>
      </c>
      <c r="AJ35" s="35">
        <v>68.8</v>
      </c>
      <c r="AK35" s="35">
        <v>104</v>
      </c>
      <c r="AL35" s="35">
        <v>34.5</v>
      </c>
      <c r="AM35" s="35">
        <v>227.4</v>
      </c>
      <c r="AO35" s="14"/>
      <c r="AY35" s="23"/>
    </row>
    <row r="36" spans="1:51" x14ac:dyDescent="0.35">
      <c r="A36" s="14" t="s">
        <v>66</v>
      </c>
      <c r="B36" s="34">
        <v>8.67</v>
      </c>
      <c r="C36" s="34">
        <v>13.8</v>
      </c>
      <c r="D36" s="34">
        <v>20.3</v>
      </c>
      <c r="E36" s="34">
        <v>20.6</v>
      </c>
      <c r="F36" s="34">
        <v>14.8</v>
      </c>
      <c r="G36" s="34">
        <v>24.8</v>
      </c>
      <c r="H36" s="34">
        <v>4.84</v>
      </c>
      <c r="I36" s="34">
        <v>21.8</v>
      </c>
      <c r="J36" s="34">
        <v>26.2</v>
      </c>
      <c r="K36" s="34">
        <v>15.5</v>
      </c>
      <c r="L36" s="34">
        <v>11</v>
      </c>
      <c r="M36" s="34">
        <v>21.3</v>
      </c>
      <c r="N36" s="34">
        <v>19.899999999999999</v>
      </c>
      <c r="O36" s="34">
        <v>13.4</v>
      </c>
      <c r="P36" s="34">
        <v>5.54</v>
      </c>
      <c r="Q36" s="34">
        <v>50</v>
      </c>
      <c r="R36" s="36" t="s">
        <v>96</v>
      </c>
      <c r="S36" s="36" t="s">
        <v>96</v>
      </c>
      <c r="T36" s="36" t="s">
        <v>96</v>
      </c>
      <c r="U36" s="36" t="s">
        <v>96</v>
      </c>
      <c r="V36" s="36" t="s">
        <v>96</v>
      </c>
      <c r="W36" s="36" t="s">
        <v>96</v>
      </c>
      <c r="X36" s="36" t="s">
        <v>96</v>
      </c>
      <c r="Y36" s="36" t="s">
        <v>96</v>
      </c>
      <c r="Z36" s="36" t="s">
        <v>96</v>
      </c>
      <c r="AA36" s="36" t="s">
        <v>96</v>
      </c>
      <c r="AB36" s="36" t="s">
        <v>96</v>
      </c>
      <c r="AC36" s="36" t="s">
        <v>96</v>
      </c>
      <c r="AD36" s="36" t="s">
        <v>96</v>
      </c>
      <c r="AE36" s="36" t="s">
        <v>96</v>
      </c>
      <c r="AF36" s="36" t="s">
        <v>96</v>
      </c>
      <c r="AG36" s="35">
        <v>6.02</v>
      </c>
      <c r="AH36" s="35">
        <v>9.6999999999999993</v>
      </c>
      <c r="AI36" s="35">
        <v>6.22</v>
      </c>
      <c r="AJ36" s="35">
        <v>8.01</v>
      </c>
      <c r="AK36" s="35">
        <v>11.43</v>
      </c>
      <c r="AL36" s="35">
        <v>4.38</v>
      </c>
      <c r="AM36" s="35">
        <v>25.54</v>
      </c>
      <c r="AO36" s="14"/>
      <c r="AY36" s="23"/>
    </row>
    <row r="37" spans="1:51" x14ac:dyDescent="0.35">
      <c r="A37" s="14" t="s">
        <v>67</v>
      </c>
      <c r="B37" s="34">
        <v>29</v>
      </c>
      <c r="C37" s="34">
        <v>64</v>
      </c>
      <c r="D37" s="34">
        <v>73.2</v>
      </c>
      <c r="E37" s="34">
        <v>64.599999999999994</v>
      </c>
      <c r="F37" s="34">
        <v>48.7</v>
      </c>
      <c r="G37" s="34">
        <v>86</v>
      </c>
      <c r="H37" s="34">
        <v>15.6</v>
      </c>
      <c r="I37" s="34">
        <v>68.3</v>
      </c>
      <c r="J37" s="34">
        <v>84.2</v>
      </c>
      <c r="K37" s="34">
        <v>50.9</v>
      </c>
      <c r="L37" s="34">
        <v>35.1</v>
      </c>
      <c r="M37" s="34">
        <v>67</v>
      </c>
      <c r="N37" s="34">
        <v>63.2</v>
      </c>
      <c r="O37" s="34">
        <v>44.7</v>
      </c>
      <c r="P37" s="34">
        <v>19.600000000000001</v>
      </c>
      <c r="Q37" s="34">
        <v>168</v>
      </c>
      <c r="R37" s="36" t="s">
        <v>96</v>
      </c>
      <c r="S37" s="36" t="s">
        <v>96</v>
      </c>
      <c r="T37" s="36" t="s">
        <v>96</v>
      </c>
      <c r="U37" s="36" t="s">
        <v>96</v>
      </c>
      <c r="V37" s="36" t="s">
        <v>96</v>
      </c>
      <c r="W37" s="36" t="s">
        <v>96</v>
      </c>
      <c r="X37" s="42">
        <v>67.956000000000003</v>
      </c>
      <c r="Y37" s="35">
        <v>7.4779999999999998</v>
      </c>
      <c r="Z37" s="42">
        <v>33.42</v>
      </c>
      <c r="AA37" s="36" t="s">
        <v>96</v>
      </c>
      <c r="AB37" s="36" t="s">
        <v>96</v>
      </c>
      <c r="AC37" s="36" t="s">
        <v>96</v>
      </c>
      <c r="AD37" s="36" t="s">
        <v>96</v>
      </c>
      <c r="AE37" s="42">
        <v>108.66500000000001</v>
      </c>
      <c r="AF37" s="36" t="s">
        <v>96</v>
      </c>
      <c r="AG37" s="35">
        <v>21.9</v>
      </c>
      <c r="AH37" s="35">
        <v>36.9</v>
      </c>
      <c r="AI37" s="35">
        <v>22.9</v>
      </c>
      <c r="AJ37" s="35">
        <v>29.3</v>
      </c>
      <c r="AK37" s="35">
        <v>41.3</v>
      </c>
      <c r="AL37" s="35">
        <v>17.3</v>
      </c>
      <c r="AM37" s="35">
        <v>88.8</v>
      </c>
      <c r="AO37" s="14"/>
      <c r="AY37" s="23"/>
    </row>
    <row r="38" spans="1:51" x14ac:dyDescent="0.35">
      <c r="A38" s="14" t="s">
        <v>68</v>
      </c>
      <c r="B38" s="34">
        <v>4.5999999999999996</v>
      </c>
      <c r="C38" s="34">
        <v>23.3</v>
      </c>
      <c r="D38" s="34">
        <v>12.7</v>
      </c>
      <c r="E38" s="34">
        <v>9.6</v>
      </c>
      <c r="F38" s="34">
        <v>7.2</v>
      </c>
      <c r="G38" s="34">
        <v>14.3</v>
      </c>
      <c r="H38" s="34">
        <v>2</v>
      </c>
      <c r="I38" s="34">
        <v>9.4</v>
      </c>
      <c r="J38" s="34">
        <v>12.2</v>
      </c>
      <c r="K38" s="34">
        <v>8.1</v>
      </c>
      <c r="L38" s="34">
        <v>5.4</v>
      </c>
      <c r="M38" s="34">
        <v>10.4</v>
      </c>
      <c r="N38" s="34">
        <v>9.9</v>
      </c>
      <c r="O38" s="34">
        <v>7.4</v>
      </c>
      <c r="P38" s="34">
        <v>3.6</v>
      </c>
      <c r="Q38" s="34">
        <v>30.2</v>
      </c>
      <c r="R38" s="36" t="s">
        <v>96</v>
      </c>
      <c r="S38" s="36" t="s">
        <v>96</v>
      </c>
      <c r="T38" s="36" t="s">
        <v>96</v>
      </c>
      <c r="U38" s="36" t="s">
        <v>96</v>
      </c>
      <c r="V38" s="36" t="s">
        <v>96</v>
      </c>
      <c r="W38" s="36" t="s">
        <v>96</v>
      </c>
      <c r="X38" s="42">
        <v>0.91800000000000004</v>
      </c>
      <c r="Y38" s="35" t="s">
        <v>97</v>
      </c>
      <c r="Z38" s="42">
        <v>2.198</v>
      </c>
      <c r="AA38" s="36" t="s">
        <v>96</v>
      </c>
      <c r="AB38" s="36" t="s">
        <v>96</v>
      </c>
      <c r="AC38" s="36" t="s">
        <v>96</v>
      </c>
      <c r="AD38" s="36" t="s">
        <v>96</v>
      </c>
      <c r="AE38" s="42">
        <v>13.75</v>
      </c>
      <c r="AF38" s="36" t="s">
        <v>96</v>
      </c>
      <c r="AG38" s="35">
        <v>3.51</v>
      </c>
      <c r="AH38" s="35">
        <v>5.98</v>
      </c>
      <c r="AI38" s="35">
        <v>3.81</v>
      </c>
      <c r="AJ38" s="35">
        <v>5.26</v>
      </c>
      <c r="AK38" s="35">
        <v>4.83</v>
      </c>
      <c r="AL38" s="35">
        <v>2.97</v>
      </c>
      <c r="AM38" s="35">
        <v>11.6</v>
      </c>
      <c r="AO38" s="14"/>
      <c r="AY38" s="23"/>
    </row>
    <row r="39" spans="1:51" x14ac:dyDescent="0.35">
      <c r="A39" s="14" t="s">
        <v>69</v>
      </c>
      <c r="B39" s="34">
        <v>1.01</v>
      </c>
      <c r="C39" s="34">
        <v>1.93</v>
      </c>
      <c r="D39" s="34">
        <v>1.97</v>
      </c>
      <c r="E39" s="34">
        <v>1.3</v>
      </c>
      <c r="F39" s="34">
        <v>1.33</v>
      </c>
      <c r="G39" s="34">
        <v>2.06</v>
      </c>
      <c r="H39" s="34">
        <v>1.06</v>
      </c>
      <c r="I39" s="34">
        <v>1.1100000000000001</v>
      </c>
      <c r="J39" s="34">
        <v>1.17</v>
      </c>
      <c r="K39" s="34">
        <v>0.9</v>
      </c>
      <c r="L39" s="34">
        <v>0.85</v>
      </c>
      <c r="M39" s="34">
        <v>1.1599999999999999</v>
      </c>
      <c r="N39" s="34">
        <v>1.05</v>
      </c>
      <c r="O39" s="34">
        <v>0.53</v>
      </c>
      <c r="P39" s="34">
        <v>0.68</v>
      </c>
      <c r="Q39" s="34">
        <v>0.88</v>
      </c>
      <c r="R39" s="36" t="s">
        <v>96</v>
      </c>
      <c r="S39" s="36" t="s">
        <v>96</v>
      </c>
      <c r="T39" s="36" t="s">
        <v>96</v>
      </c>
      <c r="U39" s="36" t="s">
        <v>96</v>
      </c>
      <c r="V39" s="36" t="s">
        <v>96</v>
      </c>
      <c r="W39" s="36" t="s">
        <v>96</v>
      </c>
      <c r="X39" s="36" t="s">
        <v>96</v>
      </c>
      <c r="Y39" s="36" t="s">
        <v>96</v>
      </c>
      <c r="Z39" s="36" t="s">
        <v>96</v>
      </c>
      <c r="AA39" s="36" t="s">
        <v>96</v>
      </c>
      <c r="AB39" s="36" t="s">
        <v>96</v>
      </c>
      <c r="AC39" s="36" t="s">
        <v>96</v>
      </c>
      <c r="AD39" s="36" t="s">
        <v>96</v>
      </c>
      <c r="AE39" s="36" t="s">
        <v>96</v>
      </c>
      <c r="AF39" s="36" t="s">
        <v>96</v>
      </c>
      <c r="AG39" s="35">
        <v>0.72</v>
      </c>
      <c r="AH39" s="35">
        <v>1.2</v>
      </c>
      <c r="AI39" s="35">
        <v>0.96</v>
      </c>
      <c r="AJ39" s="35">
        <v>0.69</v>
      </c>
      <c r="AK39" s="35">
        <v>0.89</v>
      </c>
      <c r="AL39" s="35">
        <v>0.69</v>
      </c>
      <c r="AM39" s="35">
        <v>0.93</v>
      </c>
      <c r="AO39" s="14"/>
      <c r="AY39" s="23"/>
    </row>
    <row r="40" spans="1:51" x14ac:dyDescent="0.35">
      <c r="A40" s="14" t="s">
        <v>70</v>
      </c>
      <c r="B40" s="34">
        <v>2.7</v>
      </c>
      <c r="C40" s="34">
        <v>23.7</v>
      </c>
      <c r="D40" s="34">
        <v>8.6999999999999993</v>
      </c>
      <c r="E40" s="34">
        <v>6.1</v>
      </c>
      <c r="F40" s="34">
        <v>4.5999999999999996</v>
      </c>
      <c r="G40" s="34">
        <v>8.3000000000000007</v>
      </c>
      <c r="H40" s="34">
        <v>1.3</v>
      </c>
      <c r="I40" s="34">
        <v>5</v>
      </c>
      <c r="J40" s="34">
        <v>5.4</v>
      </c>
      <c r="K40" s="34">
        <v>5</v>
      </c>
      <c r="L40" s="34">
        <v>3.8</v>
      </c>
      <c r="M40" s="34">
        <v>5.8</v>
      </c>
      <c r="N40" s="34">
        <v>5.2</v>
      </c>
      <c r="O40" s="34">
        <v>5.0999999999999996</v>
      </c>
      <c r="P40" s="34">
        <v>2.7</v>
      </c>
      <c r="Q40" s="34">
        <v>21.5</v>
      </c>
      <c r="R40" s="36" t="s">
        <v>96</v>
      </c>
      <c r="S40" s="36" t="s">
        <v>96</v>
      </c>
      <c r="T40" s="36" t="s">
        <v>96</v>
      </c>
      <c r="U40" s="36" t="s">
        <v>96</v>
      </c>
      <c r="V40" s="36" t="s">
        <v>96</v>
      </c>
      <c r="W40" s="36" t="s">
        <v>96</v>
      </c>
      <c r="X40" s="36" t="s">
        <v>96</v>
      </c>
      <c r="Y40" s="36" t="s">
        <v>96</v>
      </c>
      <c r="Z40" s="36" t="s">
        <v>96</v>
      </c>
      <c r="AA40" s="36" t="s">
        <v>96</v>
      </c>
      <c r="AB40" s="36" t="s">
        <v>96</v>
      </c>
      <c r="AC40" s="36" t="s">
        <v>96</v>
      </c>
      <c r="AD40" s="36" t="s">
        <v>96</v>
      </c>
      <c r="AE40" s="36" t="s">
        <v>96</v>
      </c>
      <c r="AF40" s="36" t="s">
        <v>96</v>
      </c>
      <c r="AG40" s="35">
        <v>2.41</v>
      </c>
      <c r="AH40" s="35">
        <v>4.5999999999999996</v>
      </c>
      <c r="AI40" s="35">
        <v>2.89</v>
      </c>
      <c r="AJ40" s="35">
        <v>4.42</v>
      </c>
      <c r="AK40" s="35">
        <v>2.96</v>
      </c>
      <c r="AL40" s="35">
        <v>2.29</v>
      </c>
      <c r="AM40" s="35">
        <v>6.32</v>
      </c>
      <c r="AO40" s="14"/>
      <c r="AY40" s="23"/>
    </row>
    <row r="41" spans="1:51" x14ac:dyDescent="0.35">
      <c r="A41" s="14" t="s">
        <v>71</v>
      </c>
      <c r="B41" s="34">
        <v>0.4</v>
      </c>
      <c r="C41" s="34">
        <v>3.8</v>
      </c>
      <c r="D41" s="34">
        <v>1.2</v>
      </c>
      <c r="E41" s="34">
        <v>0.8</v>
      </c>
      <c r="F41" s="34">
        <v>0.6</v>
      </c>
      <c r="G41" s="34">
        <v>1</v>
      </c>
      <c r="H41" s="34">
        <v>0.2</v>
      </c>
      <c r="I41" s="34">
        <v>0.5</v>
      </c>
      <c r="J41" s="34">
        <v>0.5</v>
      </c>
      <c r="K41" s="34">
        <v>0.6</v>
      </c>
      <c r="L41" s="34">
        <v>0.6</v>
      </c>
      <c r="M41" s="34">
        <v>0.6</v>
      </c>
      <c r="N41" s="34">
        <v>0.6</v>
      </c>
      <c r="O41" s="34">
        <v>0.7</v>
      </c>
      <c r="P41" s="34">
        <v>0.4</v>
      </c>
      <c r="Q41" s="34">
        <v>2.7</v>
      </c>
      <c r="R41" s="36" t="s">
        <v>96</v>
      </c>
      <c r="S41" s="36" t="s">
        <v>96</v>
      </c>
      <c r="T41" s="36" t="s">
        <v>96</v>
      </c>
      <c r="U41" s="36" t="s">
        <v>96</v>
      </c>
      <c r="V41" s="36" t="s">
        <v>96</v>
      </c>
      <c r="W41" s="36" t="s">
        <v>96</v>
      </c>
      <c r="X41" s="36" t="s">
        <v>96</v>
      </c>
      <c r="Y41" s="36" t="s">
        <v>96</v>
      </c>
      <c r="Z41" s="36" t="s">
        <v>96</v>
      </c>
      <c r="AA41" s="36" t="s">
        <v>96</v>
      </c>
      <c r="AB41" s="36" t="s">
        <v>96</v>
      </c>
      <c r="AC41" s="36" t="s">
        <v>96</v>
      </c>
      <c r="AD41" s="36" t="s">
        <v>96</v>
      </c>
      <c r="AE41" s="36" t="s">
        <v>96</v>
      </c>
      <c r="AF41" s="36" t="s">
        <v>96</v>
      </c>
      <c r="AG41" s="35">
        <v>0.3</v>
      </c>
      <c r="AH41" s="35">
        <v>0.69</v>
      </c>
      <c r="AI41" s="35">
        <v>0.44</v>
      </c>
      <c r="AJ41" s="35">
        <v>0.73</v>
      </c>
      <c r="AK41" s="35">
        <v>0.3</v>
      </c>
      <c r="AL41" s="35">
        <v>0.36</v>
      </c>
      <c r="AM41" s="35">
        <v>0.73</v>
      </c>
      <c r="AO41" s="14"/>
      <c r="AY41" s="23"/>
    </row>
    <row r="42" spans="1:51" x14ac:dyDescent="0.35">
      <c r="A42" s="14" t="s">
        <v>72</v>
      </c>
      <c r="B42" s="34">
        <v>1.8</v>
      </c>
      <c r="C42" s="34">
        <v>20.5</v>
      </c>
      <c r="D42" s="34">
        <v>6.8</v>
      </c>
      <c r="E42" s="34">
        <v>3.8</v>
      </c>
      <c r="F42" s="34">
        <v>3.5</v>
      </c>
      <c r="G42" s="34">
        <v>4.8</v>
      </c>
      <c r="H42" s="34">
        <v>0.9</v>
      </c>
      <c r="I42" s="34">
        <v>2</v>
      </c>
      <c r="J42" s="34">
        <v>2</v>
      </c>
      <c r="K42" s="34">
        <v>3.2</v>
      </c>
      <c r="L42" s="34">
        <v>3.3</v>
      </c>
      <c r="M42" s="34">
        <v>2.2999999999999998</v>
      </c>
      <c r="N42" s="34">
        <v>2.7</v>
      </c>
      <c r="O42" s="34">
        <v>4</v>
      </c>
      <c r="P42" s="34">
        <v>2.6</v>
      </c>
      <c r="Q42" s="34">
        <v>11.6</v>
      </c>
      <c r="R42" s="36" t="s">
        <v>96</v>
      </c>
      <c r="S42" s="36" t="s">
        <v>96</v>
      </c>
      <c r="T42" s="36" t="s">
        <v>96</v>
      </c>
      <c r="U42" s="36" t="s">
        <v>96</v>
      </c>
      <c r="V42" s="36" t="s">
        <v>96</v>
      </c>
      <c r="W42" s="36" t="s">
        <v>96</v>
      </c>
      <c r="X42" s="36" t="s">
        <v>96</v>
      </c>
      <c r="Y42" s="36" t="s">
        <v>96</v>
      </c>
      <c r="Z42" s="36" t="s">
        <v>96</v>
      </c>
      <c r="AA42" s="36" t="s">
        <v>96</v>
      </c>
      <c r="AB42" s="36" t="s">
        <v>96</v>
      </c>
      <c r="AC42" s="36" t="s">
        <v>96</v>
      </c>
      <c r="AD42" s="36" t="s">
        <v>96</v>
      </c>
      <c r="AE42" s="36" t="s">
        <v>96</v>
      </c>
      <c r="AF42" s="36" t="s">
        <v>96</v>
      </c>
      <c r="AG42" s="35">
        <v>1.32</v>
      </c>
      <c r="AH42" s="35">
        <v>3.25</v>
      </c>
      <c r="AI42" s="35">
        <v>2.14</v>
      </c>
      <c r="AJ42" s="35">
        <v>3.91</v>
      </c>
      <c r="AK42" s="35">
        <v>1.2</v>
      </c>
      <c r="AL42" s="35">
        <v>1.75</v>
      </c>
      <c r="AM42" s="35">
        <v>2.97</v>
      </c>
      <c r="AO42" s="14"/>
      <c r="AY42" s="23"/>
    </row>
    <row r="43" spans="1:51" x14ac:dyDescent="0.35">
      <c r="A43" s="14" t="s">
        <v>73</v>
      </c>
      <c r="B43" s="34">
        <v>0.3</v>
      </c>
      <c r="C43" s="34">
        <v>3.4</v>
      </c>
      <c r="D43" s="34">
        <v>1.2</v>
      </c>
      <c r="E43" s="34">
        <v>0.7</v>
      </c>
      <c r="F43" s="34">
        <v>0.7</v>
      </c>
      <c r="G43" s="34">
        <v>0.8</v>
      </c>
      <c r="H43" s="34">
        <v>0.2</v>
      </c>
      <c r="I43" s="34">
        <v>0.3</v>
      </c>
      <c r="J43" s="34">
        <v>0.3</v>
      </c>
      <c r="K43" s="34">
        <v>0.5</v>
      </c>
      <c r="L43" s="34">
        <v>0.6</v>
      </c>
      <c r="M43" s="34">
        <v>0.3</v>
      </c>
      <c r="N43" s="34">
        <v>0.4</v>
      </c>
      <c r="O43" s="34">
        <v>0.8</v>
      </c>
      <c r="P43" s="34">
        <v>0.6</v>
      </c>
      <c r="Q43" s="34">
        <v>1.5</v>
      </c>
      <c r="R43" s="36" t="s">
        <v>96</v>
      </c>
      <c r="S43" s="36" t="s">
        <v>96</v>
      </c>
      <c r="T43" s="36" t="s">
        <v>96</v>
      </c>
      <c r="U43" s="36" t="s">
        <v>96</v>
      </c>
      <c r="V43" s="36" t="s">
        <v>96</v>
      </c>
      <c r="W43" s="36" t="s">
        <v>96</v>
      </c>
      <c r="X43" s="36" t="s">
        <v>96</v>
      </c>
      <c r="Y43" s="36" t="s">
        <v>96</v>
      </c>
      <c r="Z43" s="36" t="s">
        <v>96</v>
      </c>
      <c r="AA43" s="36" t="s">
        <v>96</v>
      </c>
      <c r="AB43" s="36" t="s">
        <v>96</v>
      </c>
      <c r="AC43" s="36" t="s">
        <v>96</v>
      </c>
      <c r="AD43" s="36" t="s">
        <v>96</v>
      </c>
      <c r="AE43" s="36" t="s">
        <v>96</v>
      </c>
      <c r="AF43" s="36" t="s">
        <v>96</v>
      </c>
      <c r="AG43" s="35">
        <v>0.18</v>
      </c>
      <c r="AH43" s="35">
        <v>0.5</v>
      </c>
      <c r="AI43" s="35">
        <v>0.43</v>
      </c>
      <c r="AJ43" s="35">
        <v>0.81</v>
      </c>
      <c r="AK43" s="35">
        <v>0.17</v>
      </c>
      <c r="AL43" s="35">
        <v>0.34</v>
      </c>
      <c r="AM43" s="35">
        <v>0.41</v>
      </c>
      <c r="AO43" s="14"/>
      <c r="AY43" s="23"/>
    </row>
    <row r="44" spans="1:51" x14ac:dyDescent="0.35">
      <c r="A44" s="14" t="s">
        <v>74</v>
      </c>
      <c r="B44" s="34">
        <v>0.8</v>
      </c>
      <c r="C44" s="34">
        <v>8.6</v>
      </c>
      <c r="D44" s="34">
        <v>3.5</v>
      </c>
      <c r="E44" s="34">
        <v>1.9</v>
      </c>
      <c r="F44" s="34">
        <v>1.8</v>
      </c>
      <c r="G44" s="34">
        <v>2.1</v>
      </c>
      <c r="H44" s="34">
        <v>0.5</v>
      </c>
      <c r="I44" s="34">
        <v>0.7</v>
      </c>
      <c r="J44" s="34">
        <v>0.6</v>
      </c>
      <c r="K44" s="34">
        <v>1.4</v>
      </c>
      <c r="L44" s="34">
        <v>1.9</v>
      </c>
      <c r="M44" s="34">
        <v>0.7</v>
      </c>
      <c r="N44" s="34">
        <v>0.8</v>
      </c>
      <c r="O44" s="34">
        <v>2.5</v>
      </c>
      <c r="P44" s="34">
        <v>2.1</v>
      </c>
      <c r="Q44" s="34">
        <v>2.8</v>
      </c>
      <c r="R44" s="36" t="s">
        <v>96</v>
      </c>
      <c r="S44" s="36" t="s">
        <v>96</v>
      </c>
      <c r="T44" s="36" t="s">
        <v>96</v>
      </c>
      <c r="U44" s="36" t="s">
        <v>96</v>
      </c>
      <c r="V44" s="36" t="s">
        <v>96</v>
      </c>
      <c r="W44" s="36" t="s">
        <v>96</v>
      </c>
      <c r="X44" s="36" t="s">
        <v>96</v>
      </c>
      <c r="Y44" s="36" t="s">
        <v>96</v>
      </c>
      <c r="Z44" s="36" t="s">
        <v>96</v>
      </c>
      <c r="AA44" s="36" t="s">
        <v>96</v>
      </c>
      <c r="AB44" s="36" t="s">
        <v>96</v>
      </c>
      <c r="AC44" s="36" t="s">
        <v>96</v>
      </c>
      <c r="AD44" s="36" t="s">
        <v>96</v>
      </c>
      <c r="AE44" s="36" t="s">
        <v>96</v>
      </c>
      <c r="AF44" s="36" t="s">
        <v>96</v>
      </c>
      <c r="AG44" s="35">
        <v>0.43</v>
      </c>
      <c r="AH44" s="35">
        <v>1.17</v>
      </c>
      <c r="AI44" s="35">
        <v>1.22</v>
      </c>
      <c r="AJ44" s="35">
        <v>2.4</v>
      </c>
      <c r="AK44" s="35">
        <v>0.48</v>
      </c>
      <c r="AL44" s="35">
        <v>1.06</v>
      </c>
      <c r="AM44" s="35">
        <v>1.02</v>
      </c>
      <c r="AO44" s="14"/>
      <c r="AY44" s="23"/>
    </row>
    <row r="45" spans="1:51" x14ac:dyDescent="0.35">
      <c r="A45" s="14" t="s">
        <v>75</v>
      </c>
      <c r="B45" s="34">
        <v>0.1</v>
      </c>
      <c r="C45" s="34">
        <v>1.01</v>
      </c>
      <c r="D45" s="34">
        <v>0.48</v>
      </c>
      <c r="E45" s="34">
        <v>0.25</v>
      </c>
      <c r="F45" s="34">
        <v>0.23</v>
      </c>
      <c r="G45" s="34">
        <v>0.25</v>
      </c>
      <c r="H45" s="34">
        <v>0.08</v>
      </c>
      <c r="I45" s="34">
        <v>0.08</v>
      </c>
      <c r="J45" s="34">
        <v>7.0000000000000007E-2</v>
      </c>
      <c r="K45" s="34">
        <v>0.16</v>
      </c>
      <c r="L45" s="34">
        <v>0.28000000000000003</v>
      </c>
      <c r="M45" s="34">
        <v>0.1</v>
      </c>
      <c r="N45" s="34">
        <v>0.11</v>
      </c>
      <c r="O45" s="34">
        <v>0.36</v>
      </c>
      <c r="P45" s="34">
        <v>0.37</v>
      </c>
      <c r="Q45" s="34">
        <v>0.25</v>
      </c>
      <c r="R45" s="36" t="s">
        <v>96</v>
      </c>
      <c r="S45" s="36" t="s">
        <v>96</v>
      </c>
      <c r="T45" s="36" t="s">
        <v>96</v>
      </c>
      <c r="U45" s="36" t="s">
        <v>96</v>
      </c>
      <c r="V45" s="36" t="s">
        <v>96</v>
      </c>
      <c r="W45" s="36" t="s">
        <v>96</v>
      </c>
      <c r="X45" s="36" t="s">
        <v>96</v>
      </c>
      <c r="Y45" s="36" t="s">
        <v>96</v>
      </c>
      <c r="Z45" s="36" t="s">
        <v>96</v>
      </c>
      <c r="AA45" s="36" t="s">
        <v>96</v>
      </c>
      <c r="AB45" s="36" t="s">
        <v>96</v>
      </c>
      <c r="AC45" s="36" t="s">
        <v>96</v>
      </c>
      <c r="AD45" s="36" t="s">
        <v>96</v>
      </c>
      <c r="AE45" s="36" t="s">
        <v>96</v>
      </c>
      <c r="AF45" s="36" t="s">
        <v>96</v>
      </c>
      <c r="AG45" s="35">
        <v>0.06</v>
      </c>
      <c r="AH45" s="35">
        <v>0.15</v>
      </c>
      <c r="AI45" s="35">
        <v>0.19</v>
      </c>
      <c r="AJ45" s="35">
        <v>0.34</v>
      </c>
      <c r="AK45" s="35">
        <v>0.06</v>
      </c>
      <c r="AL45" s="35">
        <v>0.17</v>
      </c>
      <c r="AM45" s="35">
        <v>0.14000000000000001</v>
      </c>
      <c r="AO45" s="14"/>
      <c r="AY45" s="23"/>
    </row>
    <row r="46" spans="1:51" x14ac:dyDescent="0.35">
      <c r="A46" s="14" t="s">
        <v>76</v>
      </c>
      <c r="B46" s="34">
        <v>0.6</v>
      </c>
      <c r="C46" s="34">
        <v>5.3</v>
      </c>
      <c r="D46" s="34">
        <v>2.8</v>
      </c>
      <c r="E46" s="34">
        <v>1.5</v>
      </c>
      <c r="F46" s="34">
        <v>1.4</v>
      </c>
      <c r="G46" s="34">
        <v>1.4</v>
      </c>
      <c r="H46" s="34">
        <v>0.5</v>
      </c>
      <c r="I46" s="34">
        <v>0.4</v>
      </c>
      <c r="J46" s="34">
        <v>0.4</v>
      </c>
      <c r="K46" s="34">
        <v>1</v>
      </c>
      <c r="L46" s="34">
        <v>1.8</v>
      </c>
      <c r="M46" s="34">
        <v>0.7</v>
      </c>
      <c r="N46" s="34">
        <v>0.8</v>
      </c>
      <c r="O46" s="34">
        <v>2.4</v>
      </c>
      <c r="P46" s="34">
        <v>2.6</v>
      </c>
      <c r="Q46" s="34">
        <v>1.1000000000000001</v>
      </c>
      <c r="R46" s="36" t="s">
        <v>96</v>
      </c>
      <c r="S46" s="36" t="s">
        <v>96</v>
      </c>
      <c r="T46" s="36" t="s">
        <v>96</v>
      </c>
      <c r="U46" s="36" t="s">
        <v>96</v>
      </c>
      <c r="V46" s="36" t="s">
        <v>96</v>
      </c>
      <c r="W46" s="36" t="s">
        <v>96</v>
      </c>
      <c r="X46" s="42">
        <v>31.457999999999998</v>
      </c>
      <c r="Y46" s="35">
        <v>56.207000000000001</v>
      </c>
      <c r="Z46" s="42">
        <v>79.224000000000004</v>
      </c>
      <c r="AA46" s="36" t="s">
        <v>96</v>
      </c>
      <c r="AB46" s="36" t="s">
        <v>96</v>
      </c>
      <c r="AC46" s="36" t="s">
        <v>96</v>
      </c>
      <c r="AD46" s="36" t="s">
        <v>96</v>
      </c>
      <c r="AE46" s="42">
        <v>67.561000000000007</v>
      </c>
      <c r="AF46" s="36" t="s">
        <v>96</v>
      </c>
      <c r="AG46" s="35">
        <v>0.41</v>
      </c>
      <c r="AH46" s="35">
        <v>0.85</v>
      </c>
      <c r="AI46" s="35">
        <v>1.22</v>
      </c>
      <c r="AJ46" s="35">
        <v>2.13</v>
      </c>
      <c r="AK46" s="35">
        <v>0.53</v>
      </c>
      <c r="AL46" s="35">
        <v>1.1000000000000001</v>
      </c>
      <c r="AM46" s="35">
        <v>0.83</v>
      </c>
      <c r="AO46" s="14"/>
      <c r="AY46" s="23"/>
    </row>
    <row r="47" spans="1:51" x14ac:dyDescent="0.35">
      <c r="A47" s="14" t="s">
        <v>77</v>
      </c>
      <c r="B47" s="34">
        <v>0.09</v>
      </c>
      <c r="C47" s="34">
        <v>0.69</v>
      </c>
      <c r="D47" s="34">
        <v>0.41</v>
      </c>
      <c r="E47" s="34">
        <v>0.22</v>
      </c>
      <c r="F47" s="34">
        <v>0.2</v>
      </c>
      <c r="G47" s="34">
        <v>0.2</v>
      </c>
      <c r="H47" s="34">
        <v>0.08</v>
      </c>
      <c r="I47" s="34">
        <v>0.06</v>
      </c>
      <c r="J47" s="34">
        <v>0.05</v>
      </c>
      <c r="K47" s="34">
        <v>0.16</v>
      </c>
      <c r="L47" s="34">
        <v>0.25</v>
      </c>
      <c r="M47" s="34">
        <v>0.12</v>
      </c>
      <c r="N47" s="34">
        <v>0.13</v>
      </c>
      <c r="O47" s="34">
        <v>0.39</v>
      </c>
      <c r="P47" s="34">
        <v>0.42</v>
      </c>
      <c r="Q47" s="34">
        <v>0.12</v>
      </c>
      <c r="R47" s="36" t="s">
        <v>96</v>
      </c>
      <c r="S47" s="36" t="s">
        <v>96</v>
      </c>
      <c r="T47" s="36" t="s">
        <v>96</v>
      </c>
      <c r="U47" s="36" t="s">
        <v>96</v>
      </c>
      <c r="V47" s="36" t="s">
        <v>96</v>
      </c>
      <c r="W47" s="36" t="s">
        <v>96</v>
      </c>
      <c r="X47" s="36" t="s">
        <v>96</v>
      </c>
      <c r="Y47" s="36" t="s">
        <v>96</v>
      </c>
      <c r="Z47" s="36" t="s">
        <v>96</v>
      </c>
      <c r="AA47" s="36" t="s">
        <v>96</v>
      </c>
      <c r="AB47" s="36" t="s">
        <v>96</v>
      </c>
      <c r="AC47" s="36" t="s">
        <v>96</v>
      </c>
      <c r="AD47" s="36" t="s">
        <v>96</v>
      </c>
      <c r="AE47" s="36" t="s">
        <v>96</v>
      </c>
      <c r="AF47" s="36" t="s">
        <v>96</v>
      </c>
      <c r="AG47" s="35">
        <v>0.06</v>
      </c>
      <c r="AH47" s="35">
        <v>0.11</v>
      </c>
      <c r="AI47" s="35">
        <v>0.19</v>
      </c>
      <c r="AJ47" s="35">
        <v>0.31</v>
      </c>
      <c r="AK47" s="35">
        <v>0.09</v>
      </c>
      <c r="AL47" s="35">
        <v>0.19</v>
      </c>
      <c r="AM47" s="35">
        <v>0.13</v>
      </c>
      <c r="AO47" s="14"/>
      <c r="AY47" s="23"/>
    </row>
    <row r="48" spans="1:51" x14ac:dyDescent="0.35">
      <c r="A48" s="14" t="s">
        <v>78</v>
      </c>
      <c r="B48" s="34">
        <v>12</v>
      </c>
      <c r="C48" s="34">
        <v>45</v>
      </c>
      <c r="D48" s="34">
        <v>28</v>
      </c>
      <c r="E48" s="34">
        <v>17</v>
      </c>
      <c r="F48" s="34">
        <v>16</v>
      </c>
      <c r="G48" s="34">
        <v>35</v>
      </c>
      <c r="H48" s="34">
        <v>7</v>
      </c>
      <c r="I48" s="34">
        <v>13</v>
      </c>
      <c r="J48" s="34">
        <v>8</v>
      </c>
      <c r="K48" s="34">
        <v>14</v>
      </c>
      <c r="L48" s="34">
        <v>8</v>
      </c>
      <c r="M48" s="34">
        <v>11</v>
      </c>
      <c r="N48" s="34">
        <v>15</v>
      </c>
      <c r="O48" s="34" t="s">
        <v>97</v>
      </c>
      <c r="P48" s="34">
        <v>8</v>
      </c>
      <c r="Q48" s="34">
        <v>9</v>
      </c>
      <c r="R48" s="35" t="s">
        <v>97</v>
      </c>
      <c r="S48" s="35" t="s">
        <v>97</v>
      </c>
      <c r="T48" s="35" t="s">
        <v>97</v>
      </c>
      <c r="U48" s="35" t="s">
        <v>97</v>
      </c>
      <c r="V48" s="35" t="s">
        <v>97</v>
      </c>
      <c r="W48" s="35" t="s">
        <v>97</v>
      </c>
      <c r="X48" s="42">
        <v>28.303999999999998</v>
      </c>
      <c r="Y48" s="35">
        <v>17.335999999999999</v>
      </c>
      <c r="Z48" s="42">
        <v>7.6269999999999998</v>
      </c>
      <c r="AA48" s="35" t="s">
        <v>97</v>
      </c>
      <c r="AB48" s="35" t="s">
        <v>97</v>
      </c>
      <c r="AC48" s="35" t="s">
        <v>97</v>
      </c>
      <c r="AD48" s="35" t="s">
        <v>97</v>
      </c>
      <c r="AE48" s="42">
        <v>10.175000000000001</v>
      </c>
      <c r="AF48" s="35" t="s">
        <v>97</v>
      </c>
      <c r="AG48" s="35">
        <v>14</v>
      </c>
      <c r="AH48" s="35">
        <v>56</v>
      </c>
      <c r="AI48" s="35">
        <v>79</v>
      </c>
      <c r="AJ48" s="35">
        <v>56</v>
      </c>
      <c r="AK48" s="35">
        <v>17</v>
      </c>
      <c r="AL48" s="35">
        <v>50</v>
      </c>
      <c r="AM48" s="35">
        <v>14</v>
      </c>
      <c r="AO48" s="14"/>
      <c r="AY48" s="23"/>
    </row>
    <row r="49" spans="1:51" x14ac:dyDescent="0.35">
      <c r="A49" s="14" t="s">
        <v>79</v>
      </c>
      <c r="B49" s="34">
        <v>80</v>
      </c>
      <c r="C49" s="34">
        <v>50</v>
      </c>
      <c r="D49" s="34" t="s">
        <v>97</v>
      </c>
      <c r="E49" s="34">
        <v>60</v>
      </c>
      <c r="F49" s="34" t="s">
        <v>97</v>
      </c>
      <c r="G49" s="34" t="s">
        <v>97</v>
      </c>
      <c r="H49" s="34">
        <v>80</v>
      </c>
      <c r="I49" s="34">
        <v>70</v>
      </c>
      <c r="J49" s="34" t="s">
        <v>97</v>
      </c>
      <c r="K49" s="34">
        <v>60</v>
      </c>
      <c r="L49" s="34" t="s">
        <v>97</v>
      </c>
      <c r="M49" s="34" t="s">
        <v>97</v>
      </c>
      <c r="N49" s="34">
        <v>70</v>
      </c>
      <c r="O49" s="34" t="s">
        <v>97</v>
      </c>
      <c r="P49" s="34" t="s">
        <v>97</v>
      </c>
      <c r="Q49" s="34">
        <v>30</v>
      </c>
      <c r="R49" s="35">
        <v>77.308999999999997</v>
      </c>
      <c r="S49" s="35">
        <v>35.651000000000003</v>
      </c>
      <c r="T49" s="35">
        <v>38.872</v>
      </c>
      <c r="U49" s="35">
        <v>59.784999999999997</v>
      </c>
      <c r="V49" s="35">
        <v>9.266</v>
      </c>
      <c r="W49" s="35">
        <v>29.637</v>
      </c>
      <c r="X49" s="42">
        <v>24.367000000000001</v>
      </c>
      <c r="Y49" s="35">
        <v>29.838999999999999</v>
      </c>
      <c r="Z49" s="42">
        <v>30.952000000000002</v>
      </c>
      <c r="AA49" s="35">
        <v>11.058999999999999</v>
      </c>
      <c r="AB49" s="35">
        <v>4.4619999999999997</v>
      </c>
      <c r="AC49" s="35">
        <v>49.689</v>
      </c>
      <c r="AD49" s="35">
        <v>5.6680000000000001</v>
      </c>
      <c r="AE49" s="42">
        <v>58.970999999999997</v>
      </c>
      <c r="AF49" s="35">
        <v>47.337000000000003</v>
      </c>
      <c r="AG49" s="36" t="s">
        <v>96</v>
      </c>
      <c r="AH49" s="36" t="s">
        <v>96</v>
      </c>
      <c r="AI49" s="36" t="s">
        <v>96</v>
      </c>
      <c r="AJ49" s="36" t="s">
        <v>96</v>
      </c>
      <c r="AK49" s="36" t="s">
        <v>96</v>
      </c>
      <c r="AL49" s="36" t="s">
        <v>96</v>
      </c>
      <c r="AM49" s="36" t="s">
        <v>96</v>
      </c>
      <c r="AO49" s="14"/>
      <c r="AY49" s="23"/>
    </row>
    <row r="50" spans="1:51" x14ac:dyDescent="0.35">
      <c r="A50" s="14" t="s">
        <v>80</v>
      </c>
      <c r="B50" s="34">
        <v>2</v>
      </c>
      <c r="C50" s="34">
        <v>6</v>
      </c>
      <c r="D50" s="34">
        <v>6</v>
      </c>
      <c r="E50" s="34">
        <v>4</v>
      </c>
      <c r="F50" s="34">
        <v>3</v>
      </c>
      <c r="G50" s="34">
        <v>6</v>
      </c>
      <c r="H50" s="34">
        <v>1</v>
      </c>
      <c r="I50" s="34">
        <v>2</v>
      </c>
      <c r="J50" s="34">
        <v>2</v>
      </c>
      <c r="K50" s="34">
        <v>2</v>
      </c>
      <c r="L50" s="34">
        <v>2</v>
      </c>
      <c r="M50" s="34">
        <v>2</v>
      </c>
      <c r="N50" s="34">
        <v>2</v>
      </c>
      <c r="O50" s="34" t="s">
        <v>97</v>
      </c>
      <c r="P50" s="34">
        <v>1</v>
      </c>
      <c r="Q50" s="34">
        <v>2</v>
      </c>
      <c r="R50" s="36" t="s">
        <v>96</v>
      </c>
      <c r="S50" s="36" t="s">
        <v>96</v>
      </c>
      <c r="T50" s="36" t="s">
        <v>96</v>
      </c>
      <c r="U50" s="36" t="s">
        <v>96</v>
      </c>
      <c r="V50" s="36" t="s">
        <v>96</v>
      </c>
      <c r="W50" s="36" t="s">
        <v>96</v>
      </c>
      <c r="X50" s="42">
        <v>7.4240000000000004</v>
      </c>
      <c r="Y50" s="36" t="s">
        <v>96</v>
      </c>
      <c r="Z50" s="42">
        <v>2.0310000000000001</v>
      </c>
      <c r="AA50" s="36" t="s">
        <v>96</v>
      </c>
      <c r="AB50" s="36" t="s">
        <v>96</v>
      </c>
      <c r="AC50" s="36" t="s">
        <v>96</v>
      </c>
      <c r="AD50" s="36" t="s">
        <v>96</v>
      </c>
      <c r="AE50" s="42">
        <v>1.603</v>
      </c>
      <c r="AF50" s="36" t="s">
        <v>96</v>
      </c>
      <c r="AG50" s="35">
        <v>2.7</v>
      </c>
      <c r="AH50" s="35">
        <v>9.1</v>
      </c>
      <c r="AI50" s="35">
        <v>9.8000000000000007</v>
      </c>
      <c r="AJ50" s="35">
        <v>10.1</v>
      </c>
      <c r="AK50" s="35">
        <v>2</v>
      </c>
      <c r="AL50" s="35">
        <v>7.3</v>
      </c>
      <c r="AM50" s="35">
        <v>6.5</v>
      </c>
      <c r="AO50" s="14"/>
      <c r="AY50" s="23"/>
    </row>
    <row r="51" spans="1:51" x14ac:dyDescent="0.35">
      <c r="A51" s="14" t="s">
        <v>81</v>
      </c>
      <c r="B51" s="34">
        <v>40</v>
      </c>
      <c r="C51" s="34">
        <v>100</v>
      </c>
      <c r="D51" s="34">
        <v>100</v>
      </c>
      <c r="E51" s="34">
        <v>50</v>
      </c>
      <c r="F51" s="34">
        <v>50</v>
      </c>
      <c r="G51" s="34">
        <v>100</v>
      </c>
      <c r="H51" s="34" t="s">
        <v>97</v>
      </c>
      <c r="I51" s="34">
        <v>50</v>
      </c>
      <c r="J51" s="34">
        <v>40</v>
      </c>
      <c r="K51" s="34">
        <v>40</v>
      </c>
      <c r="L51" s="34" t="s">
        <v>97</v>
      </c>
      <c r="M51" s="34">
        <v>40</v>
      </c>
      <c r="N51" s="34">
        <v>40</v>
      </c>
      <c r="O51" s="34">
        <v>30</v>
      </c>
      <c r="P51" s="34">
        <v>40</v>
      </c>
      <c r="Q51" s="34">
        <v>70</v>
      </c>
      <c r="R51" s="36" t="s">
        <v>96</v>
      </c>
      <c r="S51" s="36" t="s">
        <v>96</v>
      </c>
      <c r="T51" s="36" t="s">
        <v>96</v>
      </c>
      <c r="U51" s="36" t="s">
        <v>96</v>
      </c>
      <c r="V51" s="36" t="s">
        <v>96</v>
      </c>
      <c r="W51" s="36" t="s">
        <v>96</v>
      </c>
      <c r="X51" s="42">
        <v>65.835999999999999</v>
      </c>
      <c r="Y51" s="35">
        <v>36.918999999999997</v>
      </c>
      <c r="Z51" s="42">
        <v>27.199000000000002</v>
      </c>
      <c r="AA51" s="36" t="s">
        <v>96</v>
      </c>
      <c r="AB51" s="36" t="s">
        <v>96</v>
      </c>
      <c r="AC51" s="36" t="s">
        <v>96</v>
      </c>
      <c r="AD51" s="36" t="s">
        <v>96</v>
      </c>
      <c r="AE51" s="42">
        <v>47.829000000000001</v>
      </c>
      <c r="AF51" s="36" t="s">
        <v>96</v>
      </c>
      <c r="AG51" s="35">
        <v>38</v>
      </c>
      <c r="AH51" s="35">
        <v>113</v>
      </c>
      <c r="AI51" s="35">
        <v>50</v>
      </c>
      <c r="AJ51" s="35">
        <v>52</v>
      </c>
      <c r="AK51" s="35">
        <v>33</v>
      </c>
      <c r="AL51" s="35">
        <v>33</v>
      </c>
      <c r="AM51" s="35">
        <v>57</v>
      </c>
      <c r="AO51" s="14"/>
      <c r="AY51" s="23"/>
    </row>
    <row r="52" spans="1:51" x14ac:dyDescent="0.35">
      <c r="A52" s="14" t="s">
        <v>82</v>
      </c>
      <c r="B52" s="34">
        <v>19</v>
      </c>
      <c r="C52" s="34">
        <v>26</v>
      </c>
      <c r="D52" s="34">
        <v>25</v>
      </c>
      <c r="E52" s="34">
        <v>19</v>
      </c>
      <c r="F52" s="34">
        <v>19</v>
      </c>
      <c r="G52" s="34">
        <v>24</v>
      </c>
      <c r="H52" s="34">
        <v>15</v>
      </c>
      <c r="I52" s="34">
        <v>20</v>
      </c>
      <c r="J52" s="34">
        <v>19</v>
      </c>
      <c r="K52" s="34">
        <v>19</v>
      </c>
      <c r="L52" s="34">
        <v>16</v>
      </c>
      <c r="M52" s="34">
        <v>19</v>
      </c>
      <c r="N52" s="34">
        <v>19</v>
      </c>
      <c r="O52" s="34">
        <v>21</v>
      </c>
      <c r="P52" s="34">
        <v>19</v>
      </c>
      <c r="Q52" s="34">
        <v>31</v>
      </c>
      <c r="R52" s="36" t="s">
        <v>96</v>
      </c>
      <c r="S52" s="36" t="s">
        <v>96</v>
      </c>
      <c r="T52" s="36" t="s">
        <v>96</v>
      </c>
      <c r="U52" s="36" t="s">
        <v>96</v>
      </c>
      <c r="V52" s="36" t="s">
        <v>96</v>
      </c>
      <c r="W52" s="36" t="s">
        <v>96</v>
      </c>
      <c r="X52" s="36" t="s">
        <v>96</v>
      </c>
      <c r="Y52" s="36" t="s">
        <v>96</v>
      </c>
      <c r="Z52" s="36" t="s">
        <v>96</v>
      </c>
      <c r="AA52" s="36" t="s">
        <v>96</v>
      </c>
      <c r="AB52" s="36" t="s">
        <v>96</v>
      </c>
      <c r="AC52" s="36" t="s">
        <v>96</v>
      </c>
      <c r="AD52" s="36" t="s">
        <v>96</v>
      </c>
      <c r="AE52" s="36" t="s">
        <v>96</v>
      </c>
      <c r="AF52" s="36" t="s">
        <v>96</v>
      </c>
      <c r="AG52" s="35">
        <v>16.600000000000001</v>
      </c>
      <c r="AH52" s="35">
        <v>23.5</v>
      </c>
      <c r="AI52" s="35">
        <v>16.5</v>
      </c>
      <c r="AJ52" s="35">
        <v>16.2</v>
      </c>
      <c r="AK52" s="35">
        <v>15.4</v>
      </c>
      <c r="AL52" s="35">
        <v>16.5</v>
      </c>
      <c r="AM52" s="35">
        <v>16.8</v>
      </c>
      <c r="AO52" s="14"/>
      <c r="AY52" s="23"/>
    </row>
    <row r="53" spans="1:51" x14ac:dyDescent="0.35">
      <c r="A53" s="14" t="s">
        <v>83</v>
      </c>
      <c r="B53" s="34">
        <v>1</v>
      </c>
      <c r="C53" s="34">
        <v>2</v>
      </c>
      <c r="D53" s="34">
        <v>2</v>
      </c>
      <c r="E53" s="34">
        <v>1</v>
      </c>
      <c r="F53" s="34">
        <v>2</v>
      </c>
      <c r="G53" s="34">
        <v>1</v>
      </c>
      <c r="H53" s="34">
        <v>1</v>
      </c>
      <c r="I53" s="34">
        <v>1</v>
      </c>
      <c r="J53" s="34">
        <v>1</v>
      </c>
      <c r="K53" s="34">
        <v>1</v>
      </c>
      <c r="L53" s="34">
        <v>1</v>
      </c>
      <c r="M53" s="34">
        <v>1</v>
      </c>
      <c r="N53" s="34">
        <v>1</v>
      </c>
      <c r="O53" s="34">
        <v>1</v>
      </c>
      <c r="P53" s="34">
        <v>1</v>
      </c>
      <c r="Q53" s="34">
        <v>2</v>
      </c>
      <c r="R53" s="36" t="s">
        <v>96</v>
      </c>
      <c r="S53" s="36" t="s">
        <v>96</v>
      </c>
      <c r="T53" s="36" t="s">
        <v>96</v>
      </c>
      <c r="U53" s="36" t="s">
        <v>96</v>
      </c>
      <c r="V53" s="36" t="s">
        <v>96</v>
      </c>
      <c r="W53" s="36" t="s">
        <v>96</v>
      </c>
      <c r="X53" s="36" t="s">
        <v>96</v>
      </c>
      <c r="Y53" s="36" t="s">
        <v>96</v>
      </c>
      <c r="Z53" s="36" t="s">
        <v>96</v>
      </c>
      <c r="AA53" s="36" t="s">
        <v>96</v>
      </c>
      <c r="AB53" s="36" t="s">
        <v>96</v>
      </c>
      <c r="AC53" s="36" t="s">
        <v>96</v>
      </c>
      <c r="AD53" s="36" t="s">
        <v>96</v>
      </c>
      <c r="AE53" s="36" t="s">
        <v>96</v>
      </c>
      <c r="AF53" s="36" t="s">
        <v>96</v>
      </c>
      <c r="AG53" s="36" t="s">
        <v>96</v>
      </c>
      <c r="AH53" s="36" t="s">
        <v>96</v>
      </c>
      <c r="AI53" s="36" t="s">
        <v>96</v>
      </c>
      <c r="AJ53" s="36" t="s">
        <v>96</v>
      </c>
      <c r="AK53" s="36" t="s">
        <v>96</v>
      </c>
      <c r="AL53" s="36" t="s">
        <v>96</v>
      </c>
      <c r="AM53" s="36" t="s">
        <v>96</v>
      </c>
      <c r="AO53" s="14"/>
      <c r="AY53" s="23"/>
    </row>
    <row r="54" spans="1:51" x14ac:dyDescent="0.35">
      <c r="A54" s="14" t="s">
        <v>84</v>
      </c>
      <c r="B54" s="34">
        <v>2</v>
      </c>
      <c r="C54" s="34" t="s">
        <v>97</v>
      </c>
      <c r="D54" s="34">
        <v>4.5</v>
      </c>
      <c r="E54" s="34">
        <v>2</v>
      </c>
      <c r="F54" s="34">
        <v>1</v>
      </c>
      <c r="G54" s="34">
        <v>1.3</v>
      </c>
      <c r="H54" s="34" t="s">
        <v>97</v>
      </c>
      <c r="I54" s="34" t="s">
        <v>97</v>
      </c>
      <c r="J54" s="34">
        <v>0.6</v>
      </c>
      <c r="K54" s="34">
        <v>4.9000000000000004</v>
      </c>
      <c r="L54" s="34">
        <v>3.9</v>
      </c>
      <c r="M54" s="34">
        <v>4.5</v>
      </c>
      <c r="N54" s="34">
        <v>4.5999999999999996</v>
      </c>
      <c r="O54" s="34">
        <v>1.5</v>
      </c>
      <c r="P54" s="34">
        <v>0.7</v>
      </c>
      <c r="Q54" s="34">
        <v>3.2</v>
      </c>
      <c r="R54" s="36" t="s">
        <v>96</v>
      </c>
      <c r="S54" s="36" t="s">
        <v>96</v>
      </c>
      <c r="T54" s="36" t="s">
        <v>96</v>
      </c>
      <c r="U54" s="36" t="s">
        <v>96</v>
      </c>
      <c r="V54" s="36" t="s">
        <v>96</v>
      </c>
      <c r="W54" s="36" t="s">
        <v>96</v>
      </c>
      <c r="X54" s="42">
        <v>6.1909999999999998</v>
      </c>
      <c r="Y54" s="35">
        <v>8.8640000000000008</v>
      </c>
      <c r="Z54" s="42">
        <v>15.808999999999999</v>
      </c>
      <c r="AA54" s="36" t="s">
        <v>96</v>
      </c>
      <c r="AB54" s="36" t="s">
        <v>96</v>
      </c>
      <c r="AC54" s="36" t="s">
        <v>96</v>
      </c>
      <c r="AD54" s="36" t="s">
        <v>96</v>
      </c>
      <c r="AE54" s="42">
        <v>13.935</v>
      </c>
      <c r="AF54" s="36" t="s">
        <v>96</v>
      </c>
      <c r="AG54" s="35">
        <v>1.6</v>
      </c>
      <c r="AH54" s="35">
        <v>2.5</v>
      </c>
      <c r="AI54" s="35">
        <v>2.1</v>
      </c>
      <c r="AJ54" s="35">
        <v>9.8000000000000007</v>
      </c>
      <c r="AK54" s="35">
        <v>0.7</v>
      </c>
      <c r="AL54" s="35">
        <v>0.3</v>
      </c>
      <c r="AM54" s="35">
        <v>2.4</v>
      </c>
      <c r="AO54" s="14"/>
      <c r="AY54" s="23"/>
    </row>
    <row r="55" spans="1:51" x14ac:dyDescent="0.35">
      <c r="A55" s="14" t="s">
        <v>85</v>
      </c>
      <c r="B55" s="34">
        <v>2.2000000000000002</v>
      </c>
      <c r="C55" s="34">
        <v>12</v>
      </c>
      <c r="D55" s="34">
        <v>9.9</v>
      </c>
      <c r="E55" s="34">
        <v>5.0999999999999996</v>
      </c>
      <c r="F55" s="34">
        <v>4.2</v>
      </c>
      <c r="G55" s="34">
        <v>8.3000000000000007</v>
      </c>
      <c r="H55" s="34">
        <v>2.9</v>
      </c>
      <c r="I55" s="34">
        <v>5.2</v>
      </c>
      <c r="J55" s="34">
        <v>5.7</v>
      </c>
      <c r="K55" s="34">
        <v>3.2</v>
      </c>
      <c r="L55" s="34">
        <v>3.1</v>
      </c>
      <c r="M55" s="34">
        <v>3.9</v>
      </c>
      <c r="N55" s="34">
        <v>3.1</v>
      </c>
      <c r="O55" s="34">
        <v>2.1</v>
      </c>
      <c r="P55" s="34">
        <v>1.9</v>
      </c>
      <c r="Q55" s="34">
        <v>4</v>
      </c>
      <c r="R55" s="36" t="s">
        <v>96</v>
      </c>
      <c r="S55" s="36" t="s">
        <v>96</v>
      </c>
      <c r="T55" s="36" t="s">
        <v>96</v>
      </c>
      <c r="U55" s="36" t="s">
        <v>96</v>
      </c>
      <c r="V55" s="36" t="s">
        <v>96</v>
      </c>
      <c r="W55" s="36" t="s">
        <v>96</v>
      </c>
      <c r="X55" s="42">
        <v>5.9850000000000003</v>
      </c>
      <c r="Y55" s="35">
        <v>3.5060000000000002</v>
      </c>
      <c r="Z55" s="42">
        <v>2.5179999999999998</v>
      </c>
      <c r="AA55" s="36" t="s">
        <v>96</v>
      </c>
      <c r="AB55" s="36" t="s">
        <v>96</v>
      </c>
      <c r="AC55" s="36" t="s">
        <v>96</v>
      </c>
      <c r="AD55" s="36" t="s">
        <v>96</v>
      </c>
      <c r="AE55" s="42">
        <v>5.5339999999999998</v>
      </c>
      <c r="AF55" s="36" t="s">
        <v>96</v>
      </c>
      <c r="AG55" s="35">
        <v>4</v>
      </c>
      <c r="AH55" s="35">
        <v>5.3</v>
      </c>
      <c r="AI55" s="35">
        <v>4.5</v>
      </c>
      <c r="AJ55" s="35">
        <v>5.5</v>
      </c>
      <c r="AK55" s="35">
        <v>7</v>
      </c>
      <c r="AL55" s="35">
        <v>10.6</v>
      </c>
      <c r="AM55" s="35">
        <v>7.6</v>
      </c>
      <c r="AO55" s="14"/>
      <c r="AY55" s="23"/>
    </row>
    <row r="56" spans="1:51" x14ac:dyDescent="0.35">
      <c r="A56" s="14" t="s">
        <v>86</v>
      </c>
      <c r="B56" s="34">
        <v>0.6</v>
      </c>
      <c r="C56" s="34">
        <v>0.9</v>
      </c>
      <c r="D56" s="34">
        <v>2.7</v>
      </c>
      <c r="E56" s="34">
        <v>0.6</v>
      </c>
      <c r="F56" s="34">
        <v>0.6</v>
      </c>
      <c r="G56" s="34">
        <v>0.9</v>
      </c>
      <c r="H56" s="34">
        <v>0.2</v>
      </c>
      <c r="I56" s="34">
        <v>5.5</v>
      </c>
      <c r="J56" s="34">
        <v>0.3</v>
      </c>
      <c r="K56" s="34">
        <v>1.1000000000000001</v>
      </c>
      <c r="L56" s="34">
        <v>0.8</v>
      </c>
      <c r="M56" s="34">
        <v>0.8</v>
      </c>
      <c r="N56" s="34">
        <v>0.8</v>
      </c>
      <c r="O56" s="34">
        <v>0.7</v>
      </c>
      <c r="P56" s="34">
        <v>0.3</v>
      </c>
      <c r="Q56" s="34">
        <v>3.2</v>
      </c>
      <c r="R56" s="36" t="s">
        <v>96</v>
      </c>
      <c r="S56" s="36" t="s">
        <v>96</v>
      </c>
      <c r="T56" s="36" t="s">
        <v>96</v>
      </c>
      <c r="U56" s="36" t="s">
        <v>96</v>
      </c>
      <c r="V56" s="36" t="s">
        <v>96</v>
      </c>
      <c r="W56" s="36" t="s">
        <v>96</v>
      </c>
      <c r="X56" s="35" t="s">
        <v>97</v>
      </c>
      <c r="Y56" s="35">
        <v>0.83200000000000007</v>
      </c>
      <c r="Z56" s="42">
        <v>0.16700000000000001</v>
      </c>
      <c r="AA56" s="36" t="s">
        <v>96</v>
      </c>
      <c r="AB56" s="36" t="s">
        <v>96</v>
      </c>
      <c r="AC56" s="36" t="s">
        <v>96</v>
      </c>
      <c r="AD56" s="36" t="s">
        <v>96</v>
      </c>
      <c r="AE56" s="42">
        <v>1.0089999999999999</v>
      </c>
      <c r="AF56" s="36" t="s">
        <v>96</v>
      </c>
      <c r="AG56" s="35">
        <v>0.4</v>
      </c>
      <c r="AH56" s="35">
        <v>0.9</v>
      </c>
      <c r="AI56" s="35">
        <v>0.6</v>
      </c>
      <c r="AJ56" s="35">
        <v>1.3</v>
      </c>
      <c r="AK56" s="35" t="s">
        <v>97</v>
      </c>
      <c r="AL56" s="35">
        <v>0.2</v>
      </c>
      <c r="AM56" s="35">
        <v>0.4</v>
      </c>
      <c r="AO56" s="14"/>
      <c r="AY56" s="23"/>
    </row>
    <row r="57" spans="1:51" x14ac:dyDescent="0.35">
      <c r="A57" s="14" t="s">
        <v>87</v>
      </c>
      <c r="B57" s="34">
        <v>2</v>
      </c>
      <c r="C57" s="34">
        <v>2</v>
      </c>
      <c r="D57" s="34">
        <v>20</v>
      </c>
      <c r="E57" s="34" t="s">
        <v>97</v>
      </c>
      <c r="F57" s="34">
        <v>18</v>
      </c>
      <c r="G57" s="34" t="s">
        <v>97</v>
      </c>
      <c r="H57" s="34">
        <v>1</v>
      </c>
      <c r="I57" s="34" t="s">
        <v>97</v>
      </c>
      <c r="J57" s="34" t="s">
        <v>97</v>
      </c>
      <c r="K57" s="34">
        <v>2</v>
      </c>
      <c r="L57" s="34" t="s">
        <v>97</v>
      </c>
      <c r="M57" s="34" t="s">
        <v>97</v>
      </c>
      <c r="N57" s="34" t="s">
        <v>97</v>
      </c>
      <c r="O57" s="34" t="s">
        <v>97</v>
      </c>
      <c r="P57" s="34">
        <v>5</v>
      </c>
      <c r="Q57" s="34" t="s">
        <v>97</v>
      </c>
      <c r="R57" s="36" t="s">
        <v>96</v>
      </c>
      <c r="S57" s="36" t="s">
        <v>96</v>
      </c>
      <c r="T57" s="36" t="s">
        <v>96</v>
      </c>
      <c r="U57" s="36" t="s">
        <v>96</v>
      </c>
      <c r="V57" s="36" t="s">
        <v>96</v>
      </c>
      <c r="W57" s="36" t="s">
        <v>96</v>
      </c>
      <c r="X57" s="35" t="s">
        <v>97</v>
      </c>
      <c r="Y57" s="35" t="s">
        <v>97</v>
      </c>
      <c r="Z57" s="35" t="s">
        <v>97</v>
      </c>
      <c r="AA57" s="36" t="s">
        <v>96</v>
      </c>
      <c r="AB57" s="36" t="s">
        <v>96</v>
      </c>
      <c r="AC57" s="36" t="s">
        <v>96</v>
      </c>
      <c r="AD57" s="36" t="s">
        <v>96</v>
      </c>
      <c r="AE57" s="35" t="s">
        <v>97</v>
      </c>
      <c r="AF57" s="36" t="s">
        <v>96</v>
      </c>
      <c r="AG57" s="35" t="s">
        <v>97</v>
      </c>
      <c r="AH57" s="35" t="s">
        <v>97</v>
      </c>
      <c r="AI57" s="35" t="s">
        <v>97</v>
      </c>
      <c r="AJ57" s="35">
        <v>0.7</v>
      </c>
      <c r="AK57" s="35" t="s">
        <v>97</v>
      </c>
      <c r="AL57" s="35" t="s">
        <v>97</v>
      </c>
      <c r="AM57" s="35" t="s">
        <v>97</v>
      </c>
      <c r="AO57" s="14"/>
      <c r="AY57" s="23"/>
    </row>
    <row r="58" spans="1:51" x14ac:dyDescent="0.35">
      <c r="A58" s="14" t="s">
        <v>88</v>
      </c>
      <c r="B58" s="34">
        <v>0.6</v>
      </c>
      <c r="C58" s="34">
        <v>0.6</v>
      </c>
      <c r="D58" s="34">
        <v>0.9</v>
      </c>
      <c r="E58" s="34">
        <v>0.6</v>
      </c>
      <c r="F58" s="34">
        <v>0.7</v>
      </c>
      <c r="G58" s="34">
        <v>0.9</v>
      </c>
      <c r="H58" s="34">
        <v>0.5</v>
      </c>
      <c r="I58" s="34">
        <v>0.7</v>
      </c>
      <c r="J58" s="34">
        <v>0.7</v>
      </c>
      <c r="K58" s="34">
        <v>0.9</v>
      </c>
      <c r="L58" s="34">
        <v>0.8</v>
      </c>
      <c r="M58" s="34">
        <v>1.1000000000000001</v>
      </c>
      <c r="N58" s="34">
        <v>1.2</v>
      </c>
      <c r="O58" s="34">
        <v>1.2</v>
      </c>
      <c r="P58" s="34">
        <v>0.8</v>
      </c>
      <c r="Q58" s="34">
        <v>2.2000000000000002</v>
      </c>
      <c r="R58" s="36" t="s">
        <v>96</v>
      </c>
      <c r="S58" s="36" t="s">
        <v>96</v>
      </c>
      <c r="T58" s="36" t="s">
        <v>96</v>
      </c>
      <c r="U58" s="36" t="s">
        <v>96</v>
      </c>
      <c r="V58" s="36" t="s">
        <v>96</v>
      </c>
      <c r="W58" s="36" t="s">
        <v>96</v>
      </c>
      <c r="X58" s="42">
        <v>15.776</v>
      </c>
      <c r="Y58" s="36" t="s">
        <v>96</v>
      </c>
      <c r="Z58" s="42">
        <v>33.485999999999997</v>
      </c>
      <c r="AA58" s="36" t="s">
        <v>96</v>
      </c>
      <c r="AB58" s="36" t="s">
        <v>96</v>
      </c>
      <c r="AC58" s="36" t="s">
        <v>96</v>
      </c>
      <c r="AD58" s="36" t="s">
        <v>96</v>
      </c>
      <c r="AE58" s="42">
        <v>32.789000000000001</v>
      </c>
      <c r="AF58" s="36" t="s">
        <v>96</v>
      </c>
      <c r="AG58" s="35">
        <v>0.4</v>
      </c>
      <c r="AH58" s="35">
        <v>0.9</v>
      </c>
      <c r="AI58" s="35">
        <v>0.4</v>
      </c>
      <c r="AJ58" s="35">
        <v>0.7</v>
      </c>
      <c r="AK58" s="35">
        <v>0.1</v>
      </c>
      <c r="AL58" s="35" t="s">
        <v>97</v>
      </c>
      <c r="AM58" s="35">
        <v>0.6</v>
      </c>
      <c r="AO58" s="14"/>
      <c r="AY58" s="23"/>
    </row>
    <row r="59" spans="1:51" x14ac:dyDescent="0.35">
      <c r="A59" s="14" t="s">
        <v>89</v>
      </c>
      <c r="B59" s="34">
        <v>21</v>
      </c>
      <c r="C59" s="34">
        <v>23</v>
      </c>
      <c r="D59" s="34">
        <v>22</v>
      </c>
      <c r="E59" s="34">
        <v>17</v>
      </c>
      <c r="F59" s="34">
        <v>24</v>
      </c>
      <c r="G59" s="34">
        <v>23</v>
      </c>
      <c r="H59" s="34">
        <v>23</v>
      </c>
      <c r="I59" s="34">
        <v>26</v>
      </c>
      <c r="J59" s="34">
        <v>23</v>
      </c>
      <c r="K59" s="34">
        <v>49</v>
      </c>
      <c r="L59" s="34">
        <v>92</v>
      </c>
      <c r="M59" s="34">
        <v>56</v>
      </c>
      <c r="N59" s="34">
        <v>34</v>
      </c>
      <c r="O59" s="34">
        <v>47</v>
      </c>
      <c r="P59" s="34">
        <v>35</v>
      </c>
      <c r="Q59" s="34">
        <v>79</v>
      </c>
      <c r="R59" s="35">
        <v>213.51313999999999</v>
      </c>
      <c r="S59" s="35">
        <v>232.07950000000002</v>
      </c>
      <c r="T59" s="35">
        <v>213.51313999999999</v>
      </c>
      <c r="U59" s="35">
        <v>232.07950000000002</v>
      </c>
      <c r="V59" s="35">
        <v>222.79632000000001</v>
      </c>
      <c r="W59" s="35">
        <v>241.36267999999998</v>
      </c>
      <c r="X59" s="42">
        <v>8.5640000000000001</v>
      </c>
      <c r="Y59" s="35">
        <v>33.048000000000002</v>
      </c>
      <c r="Z59" s="42">
        <v>6.64</v>
      </c>
      <c r="AA59" s="35">
        <v>241.36267999999998</v>
      </c>
      <c r="AB59" s="35">
        <v>241.36267999999998</v>
      </c>
      <c r="AC59" s="35">
        <v>259.92903999999999</v>
      </c>
      <c r="AD59" s="35">
        <v>222.79632000000001</v>
      </c>
      <c r="AE59" s="42">
        <v>6.6470000000000002</v>
      </c>
      <c r="AF59" s="35">
        <v>232.07950000000002</v>
      </c>
      <c r="AG59" s="35">
        <v>5.8</v>
      </c>
      <c r="AH59" s="35">
        <v>27</v>
      </c>
      <c r="AI59" s="35">
        <v>4.3</v>
      </c>
      <c r="AJ59" s="35">
        <v>66.3</v>
      </c>
      <c r="AK59" s="35">
        <v>29.8</v>
      </c>
      <c r="AL59" s="35">
        <v>6.5</v>
      </c>
      <c r="AM59" s="35">
        <v>910</v>
      </c>
      <c r="AO59" s="14"/>
      <c r="AY59" s="23"/>
    </row>
    <row r="60" spans="1:51" x14ac:dyDescent="0.35">
      <c r="A60" s="14" t="s">
        <v>90</v>
      </c>
      <c r="B60" s="34" t="s">
        <v>97</v>
      </c>
      <c r="C60" s="34" t="s">
        <v>97</v>
      </c>
      <c r="D60" s="34" t="s">
        <v>97</v>
      </c>
      <c r="E60" s="34" t="s">
        <v>97</v>
      </c>
      <c r="F60" s="34" t="s">
        <v>97</v>
      </c>
      <c r="G60" s="34" t="s">
        <v>97</v>
      </c>
      <c r="H60" s="34" t="s">
        <v>97</v>
      </c>
      <c r="I60" s="34" t="s">
        <v>97</v>
      </c>
      <c r="J60" s="34" t="s">
        <v>97</v>
      </c>
      <c r="K60" s="34" t="s">
        <v>97</v>
      </c>
      <c r="L60" s="34" t="s">
        <v>97</v>
      </c>
      <c r="M60" s="34" t="s">
        <v>97</v>
      </c>
      <c r="N60" s="34" t="s">
        <v>97</v>
      </c>
      <c r="O60" s="34" t="s">
        <v>97</v>
      </c>
      <c r="P60" s="34" t="s">
        <v>97</v>
      </c>
      <c r="Q60" s="34" t="s">
        <v>97</v>
      </c>
      <c r="R60" s="35">
        <v>5.827</v>
      </c>
      <c r="S60" s="35">
        <v>5.89</v>
      </c>
      <c r="T60" s="35">
        <v>10.061</v>
      </c>
      <c r="U60" s="35">
        <v>5.1749999999999998</v>
      </c>
      <c r="V60" s="35">
        <v>5.1719999999999997</v>
      </c>
      <c r="W60" s="35">
        <v>5.6340000000000003</v>
      </c>
      <c r="X60" s="42">
        <v>11.461</v>
      </c>
      <c r="Y60" s="35">
        <v>5.0609999999999999</v>
      </c>
      <c r="Z60" s="42">
        <v>1.4359999999999999</v>
      </c>
      <c r="AA60" s="35">
        <v>3.972</v>
      </c>
      <c r="AB60" s="35">
        <v>4.3410000000000002</v>
      </c>
      <c r="AC60" s="35">
        <v>5.1390000000000002</v>
      </c>
      <c r="AD60" s="35">
        <v>3.7370000000000001</v>
      </c>
      <c r="AE60" s="42">
        <v>2.8769999999999998</v>
      </c>
      <c r="AF60" s="35">
        <v>4.1580000000000004</v>
      </c>
      <c r="AG60" s="35">
        <v>4.4000000000000004</v>
      </c>
      <c r="AH60" s="35">
        <v>9.1999999999999993</v>
      </c>
      <c r="AI60" s="35">
        <v>8.1</v>
      </c>
      <c r="AJ60" s="35">
        <v>18.899999999999999</v>
      </c>
      <c r="AK60" s="35">
        <v>5.8</v>
      </c>
      <c r="AL60" s="35">
        <v>3</v>
      </c>
      <c r="AM60" s="35">
        <v>3.8</v>
      </c>
      <c r="AO60" s="14"/>
      <c r="AY60" s="8"/>
    </row>
    <row r="61" spans="1:51" x14ac:dyDescent="0.35">
      <c r="A61" s="14" t="s">
        <v>91</v>
      </c>
      <c r="B61" s="34">
        <v>5</v>
      </c>
      <c r="C61" s="34">
        <v>62</v>
      </c>
      <c r="D61" s="34">
        <v>17</v>
      </c>
      <c r="E61" s="34">
        <v>5</v>
      </c>
      <c r="F61" s="34">
        <v>5</v>
      </c>
      <c r="G61" s="34">
        <v>10</v>
      </c>
      <c r="H61" s="34">
        <v>1</v>
      </c>
      <c r="I61" s="34">
        <v>4</v>
      </c>
      <c r="J61" s="34">
        <v>4</v>
      </c>
      <c r="K61" s="34">
        <v>4</v>
      </c>
      <c r="L61" s="34">
        <v>3</v>
      </c>
      <c r="M61" s="34">
        <v>4</v>
      </c>
      <c r="N61" s="34">
        <v>5</v>
      </c>
      <c r="O61" s="34">
        <v>5</v>
      </c>
      <c r="P61" s="34">
        <v>5</v>
      </c>
      <c r="Q61" s="34">
        <v>6</v>
      </c>
      <c r="R61" s="35">
        <v>26.077999999999999</v>
      </c>
      <c r="S61" s="35">
        <v>12.768000000000001</v>
      </c>
      <c r="T61" s="35">
        <v>14.332000000000001</v>
      </c>
      <c r="U61" s="35" t="s">
        <v>97</v>
      </c>
      <c r="V61" s="35">
        <v>5.9370000000000003</v>
      </c>
      <c r="W61" s="35">
        <v>15.401999999999999</v>
      </c>
      <c r="X61" s="42">
        <v>5.21</v>
      </c>
      <c r="Y61" s="35">
        <v>10.212</v>
      </c>
      <c r="Z61" s="42">
        <v>4.0039999999999996</v>
      </c>
      <c r="AA61" s="35">
        <v>2.585</v>
      </c>
      <c r="AB61" s="35">
        <v>30.821999999999999</v>
      </c>
      <c r="AC61" s="35">
        <v>9.67</v>
      </c>
      <c r="AD61" s="35">
        <v>4.1429999999999998</v>
      </c>
      <c r="AE61" s="42">
        <v>3.7010000000000001</v>
      </c>
      <c r="AF61" s="35">
        <v>2.9449999999999998</v>
      </c>
      <c r="AG61" s="35">
        <v>4</v>
      </c>
      <c r="AH61" s="35">
        <v>8</v>
      </c>
      <c r="AI61" s="35">
        <v>11</v>
      </c>
      <c r="AJ61" s="35">
        <v>12</v>
      </c>
      <c r="AK61" s="35" t="s">
        <v>97</v>
      </c>
      <c r="AL61" s="35">
        <v>11</v>
      </c>
      <c r="AM61" s="35">
        <v>5</v>
      </c>
      <c r="AO61" s="14"/>
      <c r="AY61" s="8"/>
    </row>
    <row r="62" spans="1:51" x14ac:dyDescent="0.35">
      <c r="A62" s="14" t="s">
        <v>92</v>
      </c>
      <c r="B62" s="34" t="s">
        <v>97</v>
      </c>
      <c r="C62" s="34" t="s">
        <v>97</v>
      </c>
      <c r="D62" s="34" t="s">
        <v>97</v>
      </c>
      <c r="E62" s="34" t="s">
        <v>97</v>
      </c>
      <c r="F62" s="34" t="s">
        <v>97</v>
      </c>
      <c r="G62" s="34" t="s">
        <v>97</v>
      </c>
      <c r="H62" s="34" t="s">
        <v>97</v>
      </c>
      <c r="I62" s="34" t="s">
        <v>97</v>
      </c>
      <c r="J62" s="34" t="s">
        <v>97</v>
      </c>
      <c r="K62" s="34" t="s">
        <v>97</v>
      </c>
      <c r="L62" s="34" t="s">
        <v>97</v>
      </c>
      <c r="M62" s="34" t="s">
        <v>97</v>
      </c>
      <c r="N62" s="34" t="s">
        <v>97</v>
      </c>
      <c r="O62" s="34" t="s">
        <v>97</v>
      </c>
      <c r="P62" s="34" t="s">
        <v>97</v>
      </c>
      <c r="Q62" s="34" t="s">
        <v>97</v>
      </c>
      <c r="R62" s="36" t="s">
        <v>96</v>
      </c>
      <c r="S62" s="36" t="s">
        <v>96</v>
      </c>
      <c r="T62" s="36" t="s">
        <v>96</v>
      </c>
      <c r="U62" s="36" t="s">
        <v>96</v>
      </c>
      <c r="V62" s="36" t="s">
        <v>96</v>
      </c>
      <c r="W62" s="36" t="s">
        <v>96</v>
      </c>
      <c r="X62" s="35" t="s">
        <v>97</v>
      </c>
      <c r="Y62" s="35">
        <v>5.7539999999999996</v>
      </c>
      <c r="Z62" s="35" t="s">
        <v>97</v>
      </c>
      <c r="AA62" s="36" t="s">
        <v>96</v>
      </c>
      <c r="AB62" s="36" t="s">
        <v>96</v>
      </c>
      <c r="AC62" s="36" t="s">
        <v>96</v>
      </c>
      <c r="AD62" s="36" t="s">
        <v>96</v>
      </c>
      <c r="AE62" s="42">
        <v>0.754</v>
      </c>
      <c r="AF62" s="36" t="s">
        <v>96</v>
      </c>
      <c r="AG62" s="35">
        <v>8.9</v>
      </c>
      <c r="AH62" s="35">
        <v>17.5</v>
      </c>
      <c r="AI62" s="35">
        <v>3.8</v>
      </c>
      <c r="AJ62" s="35">
        <v>9.5</v>
      </c>
      <c r="AK62" s="35">
        <v>3.9</v>
      </c>
      <c r="AL62" s="35">
        <v>6.1</v>
      </c>
      <c r="AM62" s="35">
        <v>72.8</v>
      </c>
      <c r="AO62" s="14"/>
      <c r="AY62" s="8"/>
    </row>
    <row r="63" spans="1:51" x14ac:dyDescent="0.35">
      <c r="A63" s="14" t="s">
        <v>93</v>
      </c>
      <c r="B63" s="34" t="s">
        <v>97</v>
      </c>
      <c r="C63" s="34">
        <v>2</v>
      </c>
      <c r="D63" s="34">
        <v>2</v>
      </c>
      <c r="E63" s="34" t="s">
        <v>97</v>
      </c>
      <c r="F63" s="34" t="s">
        <v>97</v>
      </c>
      <c r="G63" s="34" t="s">
        <v>97</v>
      </c>
      <c r="H63" s="34" t="s">
        <v>97</v>
      </c>
      <c r="I63" s="34" t="s">
        <v>97</v>
      </c>
      <c r="J63" s="34" t="s">
        <v>97</v>
      </c>
      <c r="K63" s="34" t="s">
        <v>97</v>
      </c>
      <c r="L63" s="34">
        <v>5</v>
      </c>
      <c r="M63" s="34" t="s">
        <v>97</v>
      </c>
      <c r="N63" s="34" t="s">
        <v>97</v>
      </c>
      <c r="O63" s="34" t="s">
        <v>97</v>
      </c>
      <c r="P63" s="34" t="s">
        <v>97</v>
      </c>
      <c r="Q63" s="34" t="s">
        <v>97</v>
      </c>
      <c r="R63" s="36" t="s">
        <v>96</v>
      </c>
      <c r="S63" s="36" t="s">
        <v>96</v>
      </c>
      <c r="T63" s="36" t="s">
        <v>96</v>
      </c>
      <c r="U63" s="36" t="s">
        <v>96</v>
      </c>
      <c r="V63" s="36" t="s">
        <v>96</v>
      </c>
      <c r="W63" s="36" t="s">
        <v>96</v>
      </c>
      <c r="X63" s="42">
        <v>10.243</v>
      </c>
      <c r="Y63" s="35" t="s">
        <v>97</v>
      </c>
      <c r="Z63" s="42">
        <v>12.044</v>
      </c>
      <c r="AA63" s="36" t="s">
        <v>96</v>
      </c>
      <c r="AB63" s="36" t="s">
        <v>96</v>
      </c>
      <c r="AC63" s="36" t="s">
        <v>96</v>
      </c>
      <c r="AD63" s="36" t="s">
        <v>96</v>
      </c>
      <c r="AE63" s="42">
        <v>12.63</v>
      </c>
      <c r="AF63" s="36" t="s">
        <v>96</v>
      </c>
      <c r="AG63" s="35">
        <v>1</v>
      </c>
      <c r="AH63" s="35">
        <v>1.3</v>
      </c>
      <c r="AI63" s="35">
        <v>0.8</v>
      </c>
      <c r="AJ63" s="35">
        <v>1.8</v>
      </c>
      <c r="AK63" s="35">
        <v>1.4</v>
      </c>
      <c r="AL63" s="35">
        <v>1.1000000000000001</v>
      </c>
      <c r="AM63" s="35">
        <v>2.4</v>
      </c>
      <c r="AO63" s="14"/>
      <c r="AY63" s="8"/>
    </row>
    <row r="64" spans="1:51" x14ac:dyDescent="0.35">
      <c r="A64" s="14" t="s">
        <v>94</v>
      </c>
      <c r="B64" s="34" t="s">
        <v>97</v>
      </c>
      <c r="C64" s="34">
        <v>2</v>
      </c>
      <c r="D64" s="34">
        <v>1</v>
      </c>
      <c r="E64" s="34" t="s">
        <v>97</v>
      </c>
      <c r="F64" s="34" t="s">
        <v>97</v>
      </c>
      <c r="G64" s="34" t="s">
        <v>97</v>
      </c>
      <c r="H64" s="34" t="s">
        <v>97</v>
      </c>
      <c r="I64" s="34" t="s">
        <v>97</v>
      </c>
      <c r="J64" s="34" t="s">
        <v>97</v>
      </c>
      <c r="K64" s="34">
        <v>2</v>
      </c>
      <c r="L64" s="34">
        <v>1</v>
      </c>
      <c r="M64" s="34">
        <v>2</v>
      </c>
      <c r="N64" s="34">
        <v>1</v>
      </c>
      <c r="O64" s="34" t="s">
        <v>97</v>
      </c>
      <c r="P64" s="34" t="s">
        <v>97</v>
      </c>
      <c r="Q64" s="34">
        <v>3</v>
      </c>
      <c r="R64" s="36" t="s">
        <v>96</v>
      </c>
      <c r="S64" s="36" t="s">
        <v>96</v>
      </c>
      <c r="T64" s="36" t="s">
        <v>96</v>
      </c>
      <c r="U64" s="36" t="s">
        <v>96</v>
      </c>
      <c r="V64" s="36" t="s">
        <v>96</v>
      </c>
      <c r="W64" s="36" t="s">
        <v>96</v>
      </c>
      <c r="X64" s="42">
        <v>4.78</v>
      </c>
      <c r="Y64" s="35">
        <v>5.0149999999999997</v>
      </c>
      <c r="Z64" s="42">
        <v>6.9240000000000004</v>
      </c>
      <c r="AA64" s="36" t="s">
        <v>96</v>
      </c>
      <c r="AB64" s="36" t="s">
        <v>96</v>
      </c>
      <c r="AC64" s="36" t="s">
        <v>96</v>
      </c>
      <c r="AD64" s="36" t="s">
        <v>96</v>
      </c>
      <c r="AE64" s="42">
        <v>8.5630000000000006</v>
      </c>
      <c r="AF64" s="36" t="s">
        <v>96</v>
      </c>
      <c r="AG64" s="35" t="s">
        <v>97</v>
      </c>
      <c r="AH64" s="35" t="s">
        <v>97</v>
      </c>
      <c r="AI64" s="35">
        <v>1</v>
      </c>
      <c r="AJ64" s="35">
        <v>4</v>
      </c>
      <c r="AK64" s="35" t="s">
        <v>97</v>
      </c>
      <c r="AL64" s="35">
        <v>2</v>
      </c>
      <c r="AM64" s="35">
        <v>2</v>
      </c>
      <c r="AO64" s="14"/>
      <c r="AY64" s="8"/>
    </row>
    <row r="65" spans="1:54" x14ac:dyDescent="0.35">
      <c r="A65" t="s">
        <v>140</v>
      </c>
      <c r="B65" s="34" t="s">
        <v>97</v>
      </c>
      <c r="C65" s="34">
        <v>1.2</v>
      </c>
      <c r="D65" s="34">
        <v>1.1000000000000001</v>
      </c>
      <c r="E65" s="34">
        <v>0.5</v>
      </c>
      <c r="F65" s="34" t="s">
        <v>97</v>
      </c>
      <c r="G65" s="34">
        <v>0.8</v>
      </c>
      <c r="H65" s="34" t="s">
        <v>97</v>
      </c>
      <c r="I65" s="34">
        <v>0.5</v>
      </c>
      <c r="J65" s="34">
        <v>0.5</v>
      </c>
      <c r="K65" s="34" t="s">
        <v>97</v>
      </c>
      <c r="L65" s="34" t="s">
        <v>97</v>
      </c>
      <c r="M65" s="34" t="s">
        <v>97</v>
      </c>
      <c r="N65" s="34" t="s">
        <v>97</v>
      </c>
      <c r="O65" s="34" t="s">
        <v>97</v>
      </c>
      <c r="P65" s="34" t="s">
        <v>97</v>
      </c>
      <c r="Q65" s="34" t="s">
        <v>97</v>
      </c>
      <c r="R65" s="36" t="s">
        <v>96</v>
      </c>
      <c r="S65" s="36" t="s">
        <v>96</v>
      </c>
      <c r="T65" s="36" t="s">
        <v>96</v>
      </c>
      <c r="U65" s="36" t="s">
        <v>96</v>
      </c>
      <c r="V65" s="36" t="s">
        <v>96</v>
      </c>
      <c r="W65" s="36" t="s">
        <v>96</v>
      </c>
      <c r="X65" s="42">
        <v>7.6999999999999999E-2</v>
      </c>
      <c r="Y65" s="35" t="s">
        <v>97</v>
      </c>
      <c r="Z65" s="42">
        <v>5.5819999999999999</v>
      </c>
      <c r="AA65" s="36" t="s">
        <v>96</v>
      </c>
      <c r="AB65" s="36" t="s">
        <v>96</v>
      </c>
      <c r="AC65" s="36" t="s">
        <v>96</v>
      </c>
      <c r="AD65" s="36" t="s">
        <v>96</v>
      </c>
      <c r="AE65" s="42">
        <v>6.2190000000000003</v>
      </c>
      <c r="AF65" s="36" t="s">
        <v>96</v>
      </c>
      <c r="AG65" s="35" t="s">
        <v>97</v>
      </c>
      <c r="AH65" s="35" t="s">
        <v>97</v>
      </c>
      <c r="AI65" s="35" t="s">
        <v>97</v>
      </c>
      <c r="AJ65" s="35" t="s">
        <v>97</v>
      </c>
      <c r="AK65" s="35" t="s">
        <v>97</v>
      </c>
      <c r="AL65" s="35" t="s">
        <v>97</v>
      </c>
      <c r="AM65" s="35">
        <v>0.3</v>
      </c>
    </row>
    <row r="66" spans="1:54" x14ac:dyDescent="0.35">
      <c r="A66" t="s">
        <v>141</v>
      </c>
      <c r="B66" s="34" t="s">
        <v>97</v>
      </c>
      <c r="C66" s="34" t="s">
        <v>97</v>
      </c>
      <c r="D66" s="34" t="s">
        <v>97</v>
      </c>
      <c r="E66" s="34" t="s">
        <v>97</v>
      </c>
      <c r="F66" s="34" t="s">
        <v>97</v>
      </c>
      <c r="G66" s="34" t="s">
        <v>97</v>
      </c>
      <c r="H66" s="34" t="s">
        <v>97</v>
      </c>
      <c r="I66" s="34" t="s">
        <v>97</v>
      </c>
      <c r="J66" s="34" t="s">
        <v>97</v>
      </c>
      <c r="K66" s="34" t="s">
        <v>97</v>
      </c>
      <c r="L66" s="34" t="s">
        <v>97</v>
      </c>
      <c r="M66" s="34" t="s">
        <v>97</v>
      </c>
      <c r="N66" s="34" t="s">
        <v>97</v>
      </c>
      <c r="O66" s="34" t="s">
        <v>97</v>
      </c>
      <c r="P66" s="34" t="s">
        <v>97</v>
      </c>
      <c r="Q66" s="34" t="s">
        <v>97</v>
      </c>
      <c r="R66" s="36" t="s">
        <v>96</v>
      </c>
      <c r="S66" s="36" t="s">
        <v>96</v>
      </c>
      <c r="T66" s="36" t="s">
        <v>96</v>
      </c>
      <c r="U66" s="36" t="s">
        <v>96</v>
      </c>
      <c r="V66" s="36" t="s">
        <v>96</v>
      </c>
      <c r="W66" s="36" t="s">
        <v>96</v>
      </c>
      <c r="X66" s="42">
        <v>2.2400000000000002</v>
      </c>
      <c r="Y66" s="35" t="s">
        <v>97</v>
      </c>
      <c r="Z66" s="42">
        <v>4.7969999999999997</v>
      </c>
      <c r="AA66" s="36" t="s">
        <v>96</v>
      </c>
      <c r="AB66" s="36" t="s">
        <v>96</v>
      </c>
      <c r="AC66" s="36" t="s">
        <v>96</v>
      </c>
      <c r="AD66" s="36" t="s">
        <v>96</v>
      </c>
      <c r="AE66" s="42">
        <v>2.2010000000000001</v>
      </c>
      <c r="AF66" s="36" t="s">
        <v>96</v>
      </c>
      <c r="AG66" s="35">
        <v>1.5</v>
      </c>
      <c r="AH66" s="35">
        <v>0.9</v>
      </c>
      <c r="AI66" s="35">
        <v>1</v>
      </c>
      <c r="AJ66" s="35">
        <v>1.2</v>
      </c>
      <c r="AK66" s="35">
        <v>2</v>
      </c>
      <c r="AL66" s="35">
        <v>1.2</v>
      </c>
      <c r="AM66" s="35">
        <v>1.8</v>
      </c>
    </row>
    <row r="67" spans="1:54" x14ac:dyDescent="0.35">
      <c r="A67" t="s">
        <v>142</v>
      </c>
      <c r="B67" s="34" t="s">
        <v>96</v>
      </c>
      <c r="C67" s="34" t="s">
        <v>96</v>
      </c>
      <c r="D67" s="34" t="s">
        <v>96</v>
      </c>
      <c r="E67" s="34" t="s">
        <v>96</v>
      </c>
      <c r="F67" s="34" t="s">
        <v>96</v>
      </c>
      <c r="G67" s="34" t="s">
        <v>96</v>
      </c>
      <c r="H67" s="34" t="s">
        <v>96</v>
      </c>
      <c r="I67" s="34" t="s">
        <v>96</v>
      </c>
      <c r="J67" s="34" t="s">
        <v>96</v>
      </c>
      <c r="K67" s="34" t="s">
        <v>96</v>
      </c>
      <c r="L67" s="34" t="s">
        <v>96</v>
      </c>
      <c r="M67" s="34" t="s">
        <v>96</v>
      </c>
      <c r="N67" s="34" t="s">
        <v>96</v>
      </c>
      <c r="O67" s="34" t="s">
        <v>96</v>
      </c>
      <c r="P67" s="34" t="s">
        <v>96</v>
      </c>
      <c r="Q67" s="34" t="s">
        <v>96</v>
      </c>
      <c r="R67" s="36" t="s">
        <v>96</v>
      </c>
      <c r="S67" s="36" t="s">
        <v>96</v>
      </c>
      <c r="T67" s="36" t="s">
        <v>96</v>
      </c>
      <c r="U67" s="36" t="s">
        <v>96</v>
      </c>
      <c r="V67" s="36" t="s">
        <v>96</v>
      </c>
      <c r="W67" s="36" t="s">
        <v>96</v>
      </c>
      <c r="X67" s="36" t="s">
        <v>96</v>
      </c>
      <c r="Y67" s="36" t="s">
        <v>96</v>
      </c>
      <c r="Z67" s="36" t="s">
        <v>96</v>
      </c>
      <c r="AA67" s="36" t="s">
        <v>96</v>
      </c>
      <c r="AB67" s="36" t="s">
        <v>96</v>
      </c>
      <c r="AC67" s="36" t="s">
        <v>96</v>
      </c>
      <c r="AD67" s="36" t="s">
        <v>96</v>
      </c>
      <c r="AE67" s="36" t="s">
        <v>96</v>
      </c>
      <c r="AF67" s="36" t="s">
        <v>96</v>
      </c>
      <c r="AG67" s="35" t="s">
        <v>97</v>
      </c>
      <c r="AH67" s="35">
        <v>0.7</v>
      </c>
      <c r="AI67" s="35">
        <v>1</v>
      </c>
      <c r="AJ67" s="35">
        <v>0.8</v>
      </c>
      <c r="AK67" s="35" t="s">
        <v>97</v>
      </c>
      <c r="AL67" s="35">
        <v>0.9</v>
      </c>
      <c r="AM67" s="35">
        <v>1.2</v>
      </c>
    </row>
    <row r="68" spans="1:54" x14ac:dyDescent="0.35">
      <c r="A68" t="s">
        <v>143</v>
      </c>
      <c r="B68" s="34">
        <v>3</v>
      </c>
      <c r="C68" s="34">
        <v>3</v>
      </c>
      <c r="D68" s="34">
        <v>4</v>
      </c>
      <c r="E68" s="34">
        <v>2</v>
      </c>
      <c r="F68" s="34">
        <v>2</v>
      </c>
      <c r="G68" s="34">
        <v>2</v>
      </c>
      <c r="H68" s="34">
        <v>2</v>
      </c>
      <c r="I68" s="34">
        <v>2</v>
      </c>
      <c r="J68" s="34">
        <v>1</v>
      </c>
      <c r="K68" s="34">
        <v>2</v>
      </c>
      <c r="L68" s="34">
        <v>2</v>
      </c>
      <c r="M68" s="34">
        <v>3</v>
      </c>
      <c r="N68" s="34">
        <v>3</v>
      </c>
      <c r="O68" s="34">
        <v>2</v>
      </c>
      <c r="P68" s="34">
        <v>1</v>
      </c>
      <c r="Q68" s="34">
        <v>2</v>
      </c>
      <c r="R68" s="36" t="s">
        <v>96</v>
      </c>
      <c r="S68" s="36" t="s">
        <v>96</v>
      </c>
      <c r="T68" s="36" t="s">
        <v>96</v>
      </c>
      <c r="U68" s="36" t="s">
        <v>96</v>
      </c>
      <c r="V68" s="36" t="s">
        <v>96</v>
      </c>
      <c r="W68" s="36" t="s">
        <v>96</v>
      </c>
      <c r="X68" s="36" t="s">
        <v>96</v>
      </c>
      <c r="Y68" s="36" t="s">
        <v>96</v>
      </c>
      <c r="Z68" s="36" t="s">
        <v>96</v>
      </c>
      <c r="AA68" s="36" t="s">
        <v>96</v>
      </c>
      <c r="AB68" s="36" t="s">
        <v>96</v>
      </c>
      <c r="AC68" s="36" t="s">
        <v>96</v>
      </c>
      <c r="AD68" s="36" t="s">
        <v>96</v>
      </c>
      <c r="AE68" s="36" t="s">
        <v>96</v>
      </c>
      <c r="AF68" s="36" t="s">
        <v>96</v>
      </c>
      <c r="AG68" s="35">
        <v>2</v>
      </c>
      <c r="AH68" s="35">
        <v>2</v>
      </c>
      <c r="AI68" s="35">
        <v>2</v>
      </c>
      <c r="AJ68" s="35">
        <v>2</v>
      </c>
      <c r="AK68" s="35">
        <v>1</v>
      </c>
      <c r="AL68" s="35">
        <v>2</v>
      </c>
      <c r="AM68" s="35">
        <v>2</v>
      </c>
    </row>
    <row r="69" spans="1:54" x14ac:dyDescent="0.35">
      <c r="A69" t="s">
        <v>144</v>
      </c>
      <c r="B69" s="34" t="s">
        <v>97</v>
      </c>
      <c r="C69" s="34" t="s">
        <v>97</v>
      </c>
      <c r="D69" s="34" t="s">
        <v>97</v>
      </c>
      <c r="E69" s="34" t="s">
        <v>97</v>
      </c>
      <c r="F69" s="34" t="s">
        <v>97</v>
      </c>
      <c r="G69" s="34" t="s">
        <v>97</v>
      </c>
      <c r="H69" s="34" t="s">
        <v>97</v>
      </c>
      <c r="I69" s="34" t="s">
        <v>97</v>
      </c>
      <c r="J69" s="34" t="s">
        <v>97</v>
      </c>
      <c r="K69" s="34" t="s">
        <v>97</v>
      </c>
      <c r="L69" s="34" t="s">
        <v>97</v>
      </c>
      <c r="M69" s="34" t="s">
        <v>97</v>
      </c>
      <c r="N69" s="34" t="s">
        <v>97</v>
      </c>
      <c r="O69" s="34" t="s">
        <v>97</v>
      </c>
      <c r="P69" s="34" t="s">
        <v>97</v>
      </c>
      <c r="Q69" s="34" t="s">
        <v>97</v>
      </c>
      <c r="R69" s="36" t="s">
        <v>96</v>
      </c>
      <c r="S69" s="36" t="s">
        <v>96</v>
      </c>
      <c r="T69" s="36" t="s">
        <v>96</v>
      </c>
      <c r="U69" s="36" t="s">
        <v>96</v>
      </c>
      <c r="V69" s="36" t="s">
        <v>96</v>
      </c>
      <c r="W69" s="36" t="s">
        <v>96</v>
      </c>
      <c r="X69" s="36" t="s">
        <v>96</v>
      </c>
      <c r="Y69" s="36" t="s">
        <v>96</v>
      </c>
      <c r="Z69" s="36" t="s">
        <v>96</v>
      </c>
      <c r="AA69" s="36" t="s">
        <v>96</v>
      </c>
      <c r="AB69" s="36" t="s">
        <v>96</v>
      </c>
      <c r="AC69" s="36" t="s">
        <v>96</v>
      </c>
      <c r="AD69" s="36" t="s">
        <v>96</v>
      </c>
      <c r="AE69" s="36" t="s">
        <v>96</v>
      </c>
      <c r="AF69" s="36" t="s">
        <v>96</v>
      </c>
      <c r="AG69" s="35" t="s">
        <v>97</v>
      </c>
      <c r="AH69" s="35" t="s">
        <v>97</v>
      </c>
      <c r="AI69" s="35" t="s">
        <v>97</v>
      </c>
      <c r="AJ69" s="35" t="s">
        <v>97</v>
      </c>
      <c r="AK69" s="35" t="s">
        <v>97</v>
      </c>
      <c r="AL69" s="35" t="s">
        <v>97</v>
      </c>
      <c r="AM69" s="35" t="s">
        <v>97</v>
      </c>
      <c r="AO69" s="6"/>
      <c r="AP69" s="7"/>
      <c r="AQ69" s="7"/>
      <c r="AR69" s="7"/>
      <c r="AS69" s="7"/>
      <c r="AT69" s="7"/>
      <c r="AU69" s="7"/>
      <c r="AV69" s="7"/>
      <c r="AW69" s="7"/>
      <c r="AX69" s="7"/>
      <c r="AY69" s="7"/>
      <c r="AZ69" s="7"/>
      <c r="BA69" s="7"/>
      <c r="BB69" s="7"/>
    </row>
    <row r="70" spans="1:54" x14ac:dyDescent="0.35">
      <c r="A70" t="s">
        <v>80</v>
      </c>
      <c r="B70" s="34">
        <v>2</v>
      </c>
      <c r="C70" s="34">
        <v>6</v>
      </c>
      <c r="D70" s="34">
        <v>6</v>
      </c>
      <c r="E70" s="34">
        <v>4</v>
      </c>
      <c r="F70" s="34">
        <v>3</v>
      </c>
      <c r="G70" s="34">
        <v>6</v>
      </c>
      <c r="H70" s="34">
        <v>1</v>
      </c>
      <c r="I70" s="34">
        <v>2</v>
      </c>
      <c r="J70" s="34">
        <v>2</v>
      </c>
      <c r="K70" s="34">
        <v>2</v>
      </c>
      <c r="L70" s="34">
        <v>2</v>
      </c>
      <c r="M70" s="34">
        <v>2</v>
      </c>
      <c r="N70" s="34">
        <v>2</v>
      </c>
      <c r="O70" s="34" t="s">
        <v>97</v>
      </c>
      <c r="P70" s="34">
        <v>1</v>
      </c>
      <c r="Q70" s="34">
        <v>2</v>
      </c>
      <c r="R70" s="36" t="s">
        <v>96</v>
      </c>
      <c r="S70" s="36" t="s">
        <v>96</v>
      </c>
      <c r="T70" s="36" t="s">
        <v>96</v>
      </c>
      <c r="U70" s="36" t="s">
        <v>96</v>
      </c>
      <c r="V70" s="36" t="s">
        <v>96</v>
      </c>
      <c r="W70" s="36" t="s">
        <v>96</v>
      </c>
      <c r="X70" s="36" t="s">
        <v>96</v>
      </c>
      <c r="Y70" s="36" t="s">
        <v>96</v>
      </c>
      <c r="Z70" s="36" t="s">
        <v>96</v>
      </c>
      <c r="AA70" s="36" t="s">
        <v>96</v>
      </c>
      <c r="AB70" s="36" t="s">
        <v>96</v>
      </c>
      <c r="AC70" s="36" t="s">
        <v>96</v>
      </c>
      <c r="AD70" s="36" t="s">
        <v>96</v>
      </c>
      <c r="AE70" s="36" t="s">
        <v>96</v>
      </c>
      <c r="AF70" s="36" t="s">
        <v>96</v>
      </c>
      <c r="AG70" s="35">
        <v>2.7</v>
      </c>
      <c r="AH70" s="35">
        <v>9.1</v>
      </c>
      <c r="AI70" s="35">
        <v>9.8000000000000007</v>
      </c>
      <c r="AJ70" s="35">
        <v>10.1</v>
      </c>
      <c r="AK70" s="35">
        <v>2</v>
      </c>
      <c r="AL70" s="35">
        <v>7.3</v>
      </c>
      <c r="AM70" s="35">
        <v>6.5</v>
      </c>
      <c r="AP70" s="1"/>
      <c r="AQ70" s="2"/>
      <c r="AR70" s="1"/>
      <c r="AS70" s="1"/>
      <c r="AT70" s="1"/>
      <c r="AU70" s="1"/>
      <c r="AV70" s="1"/>
      <c r="AW70" s="1"/>
      <c r="AX70" s="1"/>
      <c r="AY70" s="1"/>
      <c r="AZ70" s="1"/>
      <c r="BA70" s="1"/>
      <c r="BB70" s="1"/>
    </row>
    <row r="71" spans="1:54" x14ac:dyDescent="0.35">
      <c r="A71" t="s">
        <v>145</v>
      </c>
      <c r="B71" s="34" t="s">
        <v>96</v>
      </c>
      <c r="C71" s="34" t="s">
        <v>96</v>
      </c>
      <c r="D71" s="34" t="s">
        <v>96</v>
      </c>
      <c r="E71" s="34" t="s">
        <v>96</v>
      </c>
      <c r="F71" s="34" t="s">
        <v>96</v>
      </c>
      <c r="G71" s="34" t="s">
        <v>96</v>
      </c>
      <c r="H71" s="34" t="s">
        <v>96</v>
      </c>
      <c r="I71" s="34" t="s">
        <v>96</v>
      </c>
      <c r="J71" s="34" t="s">
        <v>96</v>
      </c>
      <c r="K71" s="34" t="s">
        <v>96</v>
      </c>
      <c r="L71" s="34" t="s">
        <v>96</v>
      </c>
      <c r="M71" s="34" t="s">
        <v>96</v>
      </c>
      <c r="N71" s="34" t="s">
        <v>96</v>
      </c>
      <c r="O71" s="34" t="s">
        <v>96</v>
      </c>
      <c r="P71" s="34" t="s">
        <v>96</v>
      </c>
      <c r="Q71" s="34" t="s">
        <v>96</v>
      </c>
      <c r="R71" s="36" t="s">
        <v>96</v>
      </c>
      <c r="S71" s="36" t="s">
        <v>96</v>
      </c>
      <c r="T71" s="36" t="s">
        <v>96</v>
      </c>
      <c r="U71" s="36" t="s">
        <v>96</v>
      </c>
      <c r="V71" s="36" t="s">
        <v>96</v>
      </c>
      <c r="W71" s="36" t="s">
        <v>96</v>
      </c>
      <c r="X71" s="36" t="s">
        <v>96</v>
      </c>
      <c r="Y71" s="36" t="s">
        <v>96</v>
      </c>
      <c r="Z71" s="36" t="s">
        <v>96</v>
      </c>
      <c r="AA71" s="36" t="s">
        <v>96</v>
      </c>
      <c r="AB71" s="36" t="s">
        <v>96</v>
      </c>
      <c r="AC71" s="36" t="s">
        <v>96</v>
      </c>
      <c r="AD71" s="36" t="s">
        <v>96</v>
      </c>
      <c r="AE71" s="36" t="s">
        <v>96</v>
      </c>
      <c r="AF71" s="36" t="s">
        <v>96</v>
      </c>
      <c r="AG71" s="35" t="s">
        <v>97</v>
      </c>
      <c r="AH71" s="35" t="s">
        <v>97</v>
      </c>
      <c r="AI71" s="35" t="s">
        <v>97</v>
      </c>
      <c r="AJ71" s="35" t="s">
        <v>97</v>
      </c>
      <c r="AK71" s="35" t="s">
        <v>97</v>
      </c>
      <c r="AL71" s="35" t="s">
        <v>97</v>
      </c>
      <c r="AM71" s="35" t="s">
        <v>97</v>
      </c>
    </row>
    <row r="72" spans="1:54" x14ac:dyDescent="0.35">
      <c r="A72" t="s">
        <v>146</v>
      </c>
      <c r="B72" s="34" t="s">
        <v>97</v>
      </c>
      <c r="C72" s="34" t="s">
        <v>97</v>
      </c>
      <c r="D72" s="34" t="s">
        <v>97</v>
      </c>
      <c r="E72" s="34" t="s">
        <v>97</v>
      </c>
      <c r="F72" s="34" t="s">
        <v>97</v>
      </c>
      <c r="G72" s="34" t="s">
        <v>97</v>
      </c>
      <c r="H72" s="34" t="s">
        <v>97</v>
      </c>
      <c r="I72" s="34" t="s">
        <v>97</v>
      </c>
      <c r="J72" s="34" t="s">
        <v>97</v>
      </c>
      <c r="K72" s="34" t="s">
        <v>97</v>
      </c>
      <c r="L72" s="34" t="s">
        <v>97</v>
      </c>
      <c r="M72" s="34" t="s">
        <v>97</v>
      </c>
      <c r="N72" s="34" t="s">
        <v>97</v>
      </c>
      <c r="O72" s="34" t="s">
        <v>97</v>
      </c>
      <c r="P72" s="34" t="s">
        <v>97</v>
      </c>
      <c r="Q72" s="34" t="s">
        <v>97</v>
      </c>
      <c r="R72" s="36" t="s">
        <v>96</v>
      </c>
      <c r="S72" s="36" t="s">
        <v>96</v>
      </c>
      <c r="T72" s="36" t="s">
        <v>96</v>
      </c>
      <c r="U72" s="36" t="s">
        <v>96</v>
      </c>
      <c r="V72" s="36" t="s">
        <v>96</v>
      </c>
      <c r="W72" s="36" t="s">
        <v>96</v>
      </c>
      <c r="X72" s="36" t="s">
        <v>96</v>
      </c>
      <c r="Y72" s="36" t="s">
        <v>96</v>
      </c>
      <c r="Z72" s="36" t="s">
        <v>96</v>
      </c>
      <c r="AA72" s="36" t="s">
        <v>96</v>
      </c>
      <c r="AB72" s="36" t="s">
        <v>96</v>
      </c>
      <c r="AC72" s="36" t="s">
        <v>96</v>
      </c>
      <c r="AD72" s="36" t="s">
        <v>96</v>
      </c>
      <c r="AE72" s="36" t="s">
        <v>96</v>
      </c>
      <c r="AF72" s="36" t="s">
        <v>96</v>
      </c>
      <c r="AG72" s="35" t="s">
        <v>97</v>
      </c>
      <c r="AH72" s="35" t="s">
        <v>97</v>
      </c>
      <c r="AI72" s="35" t="s">
        <v>97</v>
      </c>
      <c r="AJ72" s="35" t="s">
        <v>97</v>
      </c>
      <c r="AK72" s="35">
        <v>0.2</v>
      </c>
      <c r="AL72" s="35" t="s">
        <v>97</v>
      </c>
      <c r="AM72" s="35" t="s">
        <v>97</v>
      </c>
    </row>
    <row r="73" spans="1:54" x14ac:dyDescent="0.35">
      <c r="A73" t="s">
        <v>147</v>
      </c>
      <c r="B73" s="34" t="s">
        <v>96</v>
      </c>
      <c r="C73" s="34" t="s">
        <v>96</v>
      </c>
      <c r="D73" s="34" t="s">
        <v>96</v>
      </c>
      <c r="E73" s="34" t="s">
        <v>96</v>
      </c>
      <c r="F73" s="34" t="s">
        <v>96</v>
      </c>
      <c r="G73" s="34" t="s">
        <v>96</v>
      </c>
      <c r="H73" s="34" t="s">
        <v>96</v>
      </c>
      <c r="I73" s="34" t="s">
        <v>96</v>
      </c>
      <c r="J73" s="34" t="s">
        <v>96</v>
      </c>
      <c r="K73" s="34" t="s">
        <v>96</v>
      </c>
      <c r="L73" s="34" t="s">
        <v>96</v>
      </c>
      <c r="M73" s="34" t="s">
        <v>96</v>
      </c>
      <c r="N73" s="34" t="s">
        <v>96</v>
      </c>
      <c r="O73" s="34" t="s">
        <v>96</v>
      </c>
      <c r="P73" s="34" t="s">
        <v>96</v>
      </c>
      <c r="Q73" s="34" t="s">
        <v>96</v>
      </c>
      <c r="R73" s="36" t="s">
        <v>96</v>
      </c>
      <c r="S73" s="36" t="s">
        <v>96</v>
      </c>
      <c r="T73" s="36" t="s">
        <v>96</v>
      </c>
      <c r="U73" s="36" t="s">
        <v>96</v>
      </c>
      <c r="V73" s="36" t="s">
        <v>96</v>
      </c>
      <c r="W73" s="36" t="s">
        <v>96</v>
      </c>
      <c r="X73" s="36" t="s">
        <v>96</v>
      </c>
      <c r="Y73" s="36" t="s">
        <v>96</v>
      </c>
      <c r="Z73" s="36" t="s">
        <v>96</v>
      </c>
      <c r="AA73" s="36" t="s">
        <v>96</v>
      </c>
      <c r="AB73" s="36" t="s">
        <v>96</v>
      </c>
      <c r="AC73" s="36" t="s">
        <v>96</v>
      </c>
      <c r="AD73" s="36" t="s">
        <v>96</v>
      </c>
      <c r="AE73" s="36" t="s">
        <v>96</v>
      </c>
      <c r="AF73" s="36" t="s">
        <v>96</v>
      </c>
      <c r="AG73" s="35" t="s">
        <v>97</v>
      </c>
      <c r="AH73" s="35" t="s">
        <v>97</v>
      </c>
      <c r="AI73" s="35" t="s">
        <v>97</v>
      </c>
      <c r="AJ73" s="35" t="s">
        <v>97</v>
      </c>
      <c r="AK73" s="35" t="s">
        <v>97</v>
      </c>
      <c r="AL73" s="35" t="s">
        <v>97</v>
      </c>
      <c r="AM73" s="35" t="s">
        <v>97</v>
      </c>
    </row>
    <row r="75" spans="1:54" x14ac:dyDescent="0.35">
      <c r="A75" s="6" t="s">
        <v>95</v>
      </c>
    </row>
  </sheetData>
  <pageMargins left="0.7" right="0.7" top="0.75" bottom="0.75" header="0.3" footer="0.3"/>
  <pageSetup paperSize="9" orientation="portrait" horizontalDpi="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6B1ADD-9B5E-4CC7-9153-2ADD880916F8}">
  <dimension ref="A1:AR73"/>
  <sheetViews>
    <sheetView zoomScale="85" zoomScaleNormal="85" workbookViewId="0">
      <pane ySplit="6" topLeftCell="A7" activePane="bottomLeft" state="frozen"/>
      <selection pane="bottomLeft"/>
    </sheetView>
  </sheetViews>
  <sheetFormatPr defaultRowHeight="14.5" x14ac:dyDescent="0.35"/>
  <cols>
    <col min="1" max="1" width="10.7265625" customWidth="1"/>
    <col min="2" max="2" width="17.7265625" style="51" customWidth="1"/>
    <col min="3" max="3" width="17.7265625" customWidth="1"/>
    <col min="4" max="4" width="10.7265625" style="48" customWidth="1"/>
    <col min="5" max="5" width="17.7265625" style="51" customWidth="1"/>
    <col min="6" max="6" width="16.26953125" style="1" customWidth="1"/>
    <col min="7" max="7" width="10.7265625" customWidth="1"/>
    <col min="8" max="8" width="17.7265625" style="51" customWidth="1"/>
    <col min="9" max="9" width="18.26953125" style="1" customWidth="1"/>
    <col min="10" max="10" width="10.7265625" customWidth="1"/>
    <col min="11" max="11" width="17.7265625" style="51" customWidth="1"/>
    <col min="12" max="12" width="18.26953125" style="1" customWidth="1"/>
    <col min="13" max="13" width="10.7265625" customWidth="1"/>
    <col min="14" max="14" width="17.7265625" style="51" customWidth="1"/>
    <col min="15" max="15" width="17.7265625" customWidth="1"/>
    <col min="16" max="16" width="10.7265625" customWidth="1"/>
  </cols>
  <sheetData>
    <row r="1" spans="1:44" ht="29" x14ac:dyDescent="0.35">
      <c r="A1" s="14" t="s">
        <v>0</v>
      </c>
      <c r="B1" s="49" t="s">
        <v>154</v>
      </c>
      <c r="C1" s="11" t="s">
        <v>105</v>
      </c>
      <c r="D1" s="11"/>
      <c r="E1" s="49" t="s">
        <v>153</v>
      </c>
      <c r="F1" s="11" t="s">
        <v>106</v>
      </c>
      <c r="G1" s="11"/>
      <c r="H1" s="49" t="s">
        <v>152</v>
      </c>
      <c r="I1" s="11" t="s">
        <v>116</v>
      </c>
      <c r="J1" s="11"/>
      <c r="K1" s="49" t="s">
        <v>151</v>
      </c>
      <c r="L1" s="11" t="s">
        <v>12</v>
      </c>
      <c r="M1" s="11"/>
      <c r="N1" s="53" t="s">
        <v>5</v>
      </c>
      <c r="O1" s="11" t="s">
        <v>109</v>
      </c>
      <c r="P1" s="11"/>
      <c r="Q1" s="11"/>
      <c r="S1" s="11"/>
      <c r="T1" s="11"/>
      <c r="U1" s="11"/>
      <c r="V1" s="11"/>
      <c r="W1" s="11"/>
      <c r="X1" s="11"/>
      <c r="Y1" s="11"/>
      <c r="Z1" s="11"/>
      <c r="AA1" s="11"/>
      <c r="AB1" s="11"/>
      <c r="AC1" s="11"/>
      <c r="AD1" s="11"/>
      <c r="AE1" s="11"/>
      <c r="AF1" s="11"/>
      <c r="AH1" s="14"/>
      <c r="AR1" s="11"/>
    </row>
    <row r="2" spans="1:44" x14ac:dyDescent="0.35">
      <c r="A2" s="14" t="s">
        <v>14</v>
      </c>
      <c r="B2" s="50">
        <v>6632255</v>
      </c>
      <c r="C2" s="1">
        <v>6632255</v>
      </c>
      <c r="D2" s="15"/>
      <c r="E2" s="50">
        <v>6634758</v>
      </c>
      <c r="F2" s="1">
        <v>6634758</v>
      </c>
      <c r="G2" s="1"/>
      <c r="H2" s="50">
        <v>6634758</v>
      </c>
      <c r="I2" s="1">
        <v>6634758</v>
      </c>
      <c r="J2" s="15"/>
      <c r="K2" s="52">
        <v>6636873</v>
      </c>
      <c r="L2" s="15">
        <v>6636873</v>
      </c>
      <c r="M2" s="15"/>
      <c r="N2" s="54">
        <v>6646836</v>
      </c>
      <c r="O2">
        <v>6646836</v>
      </c>
      <c r="P2" s="1"/>
      <c r="Q2" s="41"/>
      <c r="S2" s="4"/>
      <c r="T2" s="1"/>
      <c r="U2" s="1"/>
      <c r="V2" s="1"/>
      <c r="W2" s="1"/>
      <c r="X2" s="1"/>
      <c r="Y2" s="1"/>
      <c r="AH2" s="17"/>
      <c r="AR2" s="15"/>
    </row>
    <row r="3" spans="1:44" x14ac:dyDescent="0.35">
      <c r="A3" s="14" t="s">
        <v>15</v>
      </c>
      <c r="B3" s="50">
        <v>296973</v>
      </c>
      <c r="C3" s="1">
        <v>296973</v>
      </c>
      <c r="D3" s="15"/>
      <c r="E3" s="50">
        <v>298987</v>
      </c>
      <c r="F3" s="1">
        <v>298987</v>
      </c>
      <c r="G3" s="1"/>
      <c r="H3" s="50">
        <v>298987</v>
      </c>
      <c r="I3" s="1">
        <v>298987</v>
      </c>
      <c r="J3" s="15"/>
      <c r="K3" s="52">
        <v>295406</v>
      </c>
      <c r="L3" s="15">
        <v>295406</v>
      </c>
      <c r="M3" s="15"/>
      <c r="N3" s="54">
        <v>289438</v>
      </c>
      <c r="O3">
        <v>289438</v>
      </c>
      <c r="P3" s="1"/>
      <c r="Q3" s="41"/>
      <c r="S3" s="16"/>
      <c r="T3" s="1"/>
      <c r="U3" s="1"/>
      <c r="V3" s="1"/>
      <c r="W3" s="1"/>
      <c r="X3" s="1"/>
      <c r="Y3" s="1"/>
      <c r="AH3" s="17"/>
      <c r="AR3" s="15"/>
    </row>
    <row r="4" spans="1:44" x14ac:dyDescent="0.35">
      <c r="A4" s="14" t="s">
        <v>16</v>
      </c>
      <c r="B4" s="49" t="s">
        <v>130</v>
      </c>
      <c r="C4" s="11" t="s">
        <v>130</v>
      </c>
      <c r="D4" s="11"/>
      <c r="E4" s="49" t="s">
        <v>23</v>
      </c>
      <c r="F4" s="11" t="s">
        <v>23</v>
      </c>
      <c r="G4" s="11"/>
      <c r="H4" s="49" t="s">
        <v>18</v>
      </c>
      <c r="I4" s="11" t="s">
        <v>18</v>
      </c>
      <c r="J4" s="11"/>
      <c r="K4" s="49" t="s">
        <v>27</v>
      </c>
      <c r="L4" s="11" t="s">
        <v>27</v>
      </c>
      <c r="M4" s="11"/>
      <c r="N4" s="53" t="s">
        <v>20</v>
      </c>
      <c r="O4" s="11" t="s">
        <v>20</v>
      </c>
      <c r="P4" s="11"/>
      <c r="Q4" s="11"/>
      <c r="S4" s="11"/>
      <c r="T4" s="11"/>
      <c r="U4" s="11"/>
      <c r="V4" s="11"/>
      <c r="W4" s="11"/>
      <c r="X4" s="11"/>
      <c r="Y4" s="11"/>
      <c r="Z4" s="11"/>
      <c r="AA4" s="11"/>
      <c r="AB4" s="11"/>
      <c r="AC4" s="11"/>
      <c r="AD4" s="11"/>
      <c r="AE4" s="11"/>
      <c r="AF4" s="11"/>
      <c r="AH4" s="14"/>
      <c r="AR4" s="11"/>
    </row>
    <row r="5" spans="1:44" ht="29" x14ac:dyDescent="0.35">
      <c r="A5" s="17" t="s">
        <v>29</v>
      </c>
      <c r="B5" s="49" t="s">
        <v>30</v>
      </c>
      <c r="C5" s="11" t="s">
        <v>30</v>
      </c>
      <c r="D5" s="11"/>
      <c r="E5" s="49" t="s">
        <v>30</v>
      </c>
      <c r="F5" s="11" t="s">
        <v>30</v>
      </c>
      <c r="G5" s="11"/>
      <c r="H5" s="49" t="s">
        <v>32</v>
      </c>
      <c r="I5" s="11" t="s">
        <v>32</v>
      </c>
      <c r="J5" s="11"/>
      <c r="K5" s="49" t="s">
        <v>34</v>
      </c>
      <c r="L5" s="11" t="s">
        <v>34</v>
      </c>
      <c r="M5" s="11"/>
      <c r="N5" s="53" t="s">
        <v>31</v>
      </c>
      <c r="O5" s="11" t="s">
        <v>31</v>
      </c>
      <c r="P5" s="11"/>
      <c r="Q5" s="11"/>
      <c r="S5" s="11"/>
      <c r="T5" s="11"/>
      <c r="U5" s="11"/>
      <c r="V5" s="11"/>
      <c r="W5" s="11"/>
      <c r="X5" s="11"/>
      <c r="Y5" s="11"/>
      <c r="Z5" s="11"/>
      <c r="AA5" s="11"/>
      <c r="AB5" s="11"/>
      <c r="AC5" s="11"/>
      <c r="AD5" s="11"/>
      <c r="AE5" s="11"/>
      <c r="AF5" s="11"/>
      <c r="AH5" s="17"/>
      <c r="AR5" s="11"/>
    </row>
    <row r="6" spans="1:44" x14ac:dyDescent="0.35">
      <c r="A6" s="14" t="s">
        <v>36</v>
      </c>
      <c r="B6" s="49" t="s">
        <v>38</v>
      </c>
      <c r="C6" s="11" t="s">
        <v>37</v>
      </c>
      <c r="D6" s="47" t="s">
        <v>149</v>
      </c>
      <c r="E6" s="49" t="s">
        <v>38</v>
      </c>
      <c r="F6" s="11" t="s">
        <v>37</v>
      </c>
      <c r="G6" s="47" t="s">
        <v>149</v>
      </c>
      <c r="H6" s="49" t="s">
        <v>38</v>
      </c>
      <c r="I6" s="11" t="s">
        <v>37</v>
      </c>
      <c r="J6" s="47" t="s">
        <v>149</v>
      </c>
      <c r="K6" s="49" t="s">
        <v>38</v>
      </c>
      <c r="L6" s="11" t="s">
        <v>37</v>
      </c>
      <c r="M6" s="47" t="s">
        <v>149</v>
      </c>
      <c r="N6" s="49" t="s">
        <v>38</v>
      </c>
      <c r="O6" s="11" t="s">
        <v>39</v>
      </c>
      <c r="P6" s="47" t="s">
        <v>149</v>
      </c>
      <c r="Q6" s="11"/>
      <c r="S6" s="11"/>
      <c r="T6" s="11"/>
      <c r="U6" s="11"/>
      <c r="V6" s="11"/>
      <c r="W6" s="11"/>
      <c r="X6" s="11"/>
      <c r="Y6" s="11"/>
      <c r="Z6" s="11"/>
      <c r="AA6" s="11"/>
      <c r="AB6" s="11"/>
      <c r="AC6" s="11"/>
      <c r="AD6" s="11"/>
      <c r="AE6" s="11"/>
      <c r="AF6" s="11"/>
      <c r="AH6" s="14"/>
      <c r="AR6" s="11"/>
    </row>
    <row r="7" spans="1:44" x14ac:dyDescent="0.35">
      <c r="A7" s="56" t="s">
        <v>150</v>
      </c>
      <c r="B7" s="63"/>
      <c r="C7" s="64"/>
      <c r="D7" s="65"/>
      <c r="E7" s="63"/>
      <c r="F7" s="64"/>
      <c r="G7" s="65"/>
      <c r="H7" s="63"/>
      <c r="I7" s="64"/>
      <c r="J7" s="65"/>
      <c r="K7" s="63"/>
      <c r="L7" s="64"/>
      <c r="M7" s="65"/>
      <c r="N7" s="63"/>
      <c r="O7" s="64"/>
      <c r="P7" s="65"/>
      <c r="Q7" s="11"/>
      <c r="S7" s="11"/>
      <c r="T7" s="11"/>
      <c r="U7" s="11"/>
      <c r="V7" s="11"/>
      <c r="W7" s="11"/>
      <c r="X7" s="11"/>
      <c r="Y7" s="11"/>
      <c r="Z7" s="11"/>
      <c r="AA7" s="11"/>
      <c r="AB7" s="11"/>
      <c r="AC7" s="11"/>
      <c r="AD7" s="11"/>
      <c r="AE7" s="11"/>
      <c r="AF7" s="11"/>
      <c r="AH7" s="14"/>
      <c r="AR7" s="11"/>
    </row>
    <row r="8" spans="1:44" x14ac:dyDescent="0.35">
      <c r="A8" s="43" t="s">
        <v>40</v>
      </c>
      <c r="B8" s="66">
        <v>70.086399999999998</v>
      </c>
      <c r="C8" s="27">
        <v>71.09</v>
      </c>
      <c r="D8" s="76">
        <f>100*((ABS(C8-B8))/B8)</f>
        <v>1.4319468541685774</v>
      </c>
      <c r="E8" s="66">
        <v>65.617999999999995</v>
      </c>
      <c r="F8" s="27">
        <v>65.760000000000005</v>
      </c>
      <c r="G8" s="76">
        <f>100*((ABS(F8-E8))/E8)</f>
        <v>0.21640403547808548</v>
      </c>
      <c r="H8" s="66">
        <v>71.648799999999994</v>
      </c>
      <c r="I8" s="27">
        <v>73.17</v>
      </c>
      <c r="J8" s="76">
        <f>100*((ABS(I8-H8))/H8)</f>
        <v>2.1231339533949032</v>
      </c>
      <c r="K8" s="66">
        <v>73.7102</v>
      </c>
      <c r="L8" s="27">
        <v>74.84</v>
      </c>
      <c r="M8" s="76">
        <f>100*((ABS(L8-K8))/K8)</f>
        <v>1.5327593738722769</v>
      </c>
      <c r="N8" s="57">
        <v>73.159000000000006</v>
      </c>
      <c r="O8" s="29">
        <v>72.87</v>
      </c>
      <c r="P8" s="78">
        <f>100*((ABS(O8-N8))/N8)</f>
        <v>0.3950300031438394</v>
      </c>
    </row>
    <row r="9" spans="1:44" x14ac:dyDescent="0.35">
      <c r="A9" s="18" t="s">
        <v>41</v>
      </c>
      <c r="B9" s="66">
        <v>0.36799999999999999</v>
      </c>
      <c r="C9" s="27">
        <v>0.36199999999999999</v>
      </c>
      <c r="D9" s="76">
        <f>100*((ABS(C9-B9))/B9)</f>
        <v>1.6304347826086969</v>
      </c>
      <c r="E9" s="66">
        <v>0.753</v>
      </c>
      <c r="F9" s="27">
        <v>0.752</v>
      </c>
      <c r="G9" s="76">
        <f>100*((ABS(F9-E9))/E9)</f>
        <v>0.13280212483399748</v>
      </c>
      <c r="H9" s="66">
        <v>0.26619999999999999</v>
      </c>
      <c r="I9" s="27">
        <v>0.27100000000000002</v>
      </c>
      <c r="J9" s="76">
        <f>100*((ABS(I9-H9))/H9)</f>
        <v>1.8031555221637967</v>
      </c>
      <c r="K9" s="66">
        <v>0.1106</v>
      </c>
      <c r="L9" s="27">
        <v>0.11899999999999999</v>
      </c>
      <c r="M9" s="76">
        <f>100*((ABS(L9-K9))/K9)</f>
        <v>7.5949367088607511</v>
      </c>
      <c r="N9" s="57">
        <v>0.23300000000000001</v>
      </c>
      <c r="O9" s="29">
        <v>0.2</v>
      </c>
      <c r="P9" s="78">
        <f>100*((ABS(O9-N9))/N9)</f>
        <v>14.163090128755366</v>
      </c>
    </row>
    <row r="10" spans="1:44" x14ac:dyDescent="0.35">
      <c r="A10" s="18" t="s">
        <v>42</v>
      </c>
      <c r="B10" s="66">
        <v>14.337300000000001</v>
      </c>
      <c r="C10" s="27">
        <v>13.77</v>
      </c>
      <c r="D10" s="76">
        <f>100*((ABS(C10-B10))/B10)</f>
        <v>3.9568119520411877</v>
      </c>
      <c r="E10" s="66">
        <v>15.411799999999999</v>
      </c>
      <c r="F10" s="27">
        <v>16.059999999999999</v>
      </c>
      <c r="G10" s="76">
        <f>100*((ABS(F10-E10))/E10)</f>
        <v>4.2058682308361082</v>
      </c>
      <c r="H10" s="66">
        <v>13.7277</v>
      </c>
      <c r="I10" s="27">
        <v>13.44</v>
      </c>
      <c r="J10" s="76">
        <f>100*((ABS(I10-H10))/H10)</f>
        <v>2.0957625822242689</v>
      </c>
      <c r="K10" s="66">
        <v>13.7067</v>
      </c>
      <c r="L10" s="27">
        <v>13.45</v>
      </c>
      <c r="M10" s="76">
        <f>100*((ABS(L10-K10))/K10)</f>
        <v>1.8728067295556217</v>
      </c>
      <c r="N10" s="57">
        <v>13.811</v>
      </c>
      <c r="O10" s="29">
        <v>14.04</v>
      </c>
      <c r="P10" s="78">
        <f>100*((ABS(O10-N10))/N10)</f>
        <v>1.658098617044379</v>
      </c>
    </row>
    <row r="11" spans="1:44" x14ac:dyDescent="0.35">
      <c r="A11" s="18" t="s">
        <v>43</v>
      </c>
      <c r="B11" s="67" t="s">
        <v>96</v>
      </c>
      <c r="C11" s="27">
        <v>0.11</v>
      </c>
      <c r="D11" s="76"/>
      <c r="E11" s="67" t="s">
        <v>96</v>
      </c>
      <c r="F11" s="27">
        <v>0.61</v>
      </c>
      <c r="G11" s="76"/>
      <c r="H11" s="67" t="s">
        <v>96</v>
      </c>
      <c r="I11" s="27">
        <v>0.27</v>
      </c>
      <c r="J11" s="76"/>
      <c r="K11" s="67" t="s">
        <v>96</v>
      </c>
      <c r="L11" s="27">
        <v>0.27</v>
      </c>
      <c r="M11" s="76"/>
      <c r="N11" s="58" t="s">
        <v>96</v>
      </c>
      <c r="O11" s="31" t="s">
        <v>96</v>
      </c>
      <c r="P11" s="78"/>
    </row>
    <row r="12" spans="1:44" x14ac:dyDescent="0.35">
      <c r="A12" s="18" t="s">
        <v>44</v>
      </c>
      <c r="B12" s="67" t="s">
        <v>96</v>
      </c>
      <c r="C12" s="27">
        <v>2.5</v>
      </c>
      <c r="D12" s="76"/>
      <c r="E12" s="67" t="s">
        <v>96</v>
      </c>
      <c r="F12" s="27">
        <v>4.0999999999999996</v>
      </c>
      <c r="G12" s="76"/>
      <c r="H12" s="67" t="s">
        <v>96</v>
      </c>
      <c r="I12" s="27">
        <v>2</v>
      </c>
      <c r="J12" s="76"/>
      <c r="K12" s="67" t="s">
        <v>96</v>
      </c>
      <c r="L12" s="27">
        <v>1.7</v>
      </c>
      <c r="M12" s="76"/>
      <c r="N12" s="58" t="s">
        <v>96</v>
      </c>
      <c r="O12" s="31" t="s">
        <v>96</v>
      </c>
      <c r="P12" s="78"/>
    </row>
    <row r="13" spans="1:44" x14ac:dyDescent="0.35">
      <c r="A13" s="18" t="s">
        <v>45</v>
      </c>
      <c r="B13" s="66">
        <v>3.1288</v>
      </c>
      <c r="C13" s="27">
        <v>2.89</v>
      </c>
      <c r="D13" s="76">
        <f t="shared" ref="D13:D20" si="0">100*((ABS(C13-B13))/B13)</f>
        <v>7.6323190999744277</v>
      </c>
      <c r="E13" s="66">
        <v>5.9131</v>
      </c>
      <c r="F13" s="27">
        <v>5.17</v>
      </c>
      <c r="G13" s="76">
        <f t="shared" ref="G13:G20" si="1">100*((ABS(F13-E13))/E13)</f>
        <v>12.567012227089009</v>
      </c>
      <c r="H13" s="66">
        <v>2.7995999999999999</v>
      </c>
      <c r="I13" s="27">
        <v>2.4900000000000002</v>
      </c>
      <c r="J13" s="76">
        <f t="shared" ref="J13:J20" si="2">100*((ABS(I13-H13))/H13)</f>
        <v>11.058722674667798</v>
      </c>
      <c r="K13" s="66">
        <v>2.1469999999999998</v>
      </c>
      <c r="L13" s="27">
        <v>2.16</v>
      </c>
      <c r="M13" s="76">
        <f t="shared" ref="M13:M20" si="3">100*((ABS(L13-K13))/K13)</f>
        <v>0.60549604098744048</v>
      </c>
      <c r="N13" s="67">
        <v>2.3450000000000002</v>
      </c>
      <c r="O13" s="46">
        <f>1.11134*O14</f>
        <v>2.2004532000000001</v>
      </c>
      <c r="P13" s="78">
        <f t="shared" ref="P13:P20" si="4">100*((ABS(O13-N13))/N13)</f>
        <v>6.1640426439232439</v>
      </c>
    </row>
    <row r="14" spans="1:44" x14ac:dyDescent="0.35">
      <c r="A14" s="18" t="s">
        <v>46</v>
      </c>
      <c r="B14" s="68">
        <f>0.89981*B13</f>
        <v>2.8153255279999998</v>
      </c>
      <c r="C14" s="46">
        <f>0.89981*C13</f>
        <v>2.6004509000000002</v>
      </c>
      <c r="D14" s="76">
        <f t="shared" si="0"/>
        <v>7.6323190999744162</v>
      </c>
      <c r="E14" s="68">
        <f>0.89981*E13</f>
        <v>5.3206665109999998</v>
      </c>
      <c r="F14" s="46">
        <f>0.89981*F13</f>
        <v>4.6520177</v>
      </c>
      <c r="G14" s="76">
        <f t="shared" si="1"/>
        <v>12.567012227089</v>
      </c>
      <c r="H14" s="68">
        <f>0.89981*H13</f>
        <v>2.5191080759999998</v>
      </c>
      <c r="I14" s="46">
        <f>0.89981*I13</f>
        <v>2.2405269000000003</v>
      </c>
      <c r="J14" s="76">
        <f t="shared" si="2"/>
        <v>11.058722674667788</v>
      </c>
      <c r="K14" s="68">
        <f>0.89981*K13</f>
        <v>1.9318920699999997</v>
      </c>
      <c r="L14" s="46">
        <f>0.89981*L13</f>
        <v>1.9435896000000001</v>
      </c>
      <c r="M14" s="76">
        <f t="shared" si="3"/>
        <v>0.60549604098744514</v>
      </c>
      <c r="N14" s="69">
        <f>0.89981*N13</f>
        <v>2.1100544500000002</v>
      </c>
      <c r="O14" s="45">
        <v>1.98</v>
      </c>
      <c r="P14" s="78">
        <f t="shared" si="4"/>
        <v>6.1635589546042402</v>
      </c>
    </row>
    <row r="15" spans="1:44" x14ac:dyDescent="0.35">
      <c r="A15" s="18" t="s">
        <v>47</v>
      </c>
      <c r="B15" s="66">
        <v>4.3799999999999999E-2</v>
      </c>
      <c r="C15" s="27">
        <v>5.1999999999999998E-2</v>
      </c>
      <c r="D15" s="76">
        <f t="shared" si="0"/>
        <v>18.721461187214611</v>
      </c>
      <c r="E15" s="66">
        <v>5.3800000000000001E-2</v>
      </c>
      <c r="F15" s="27">
        <v>5.6000000000000001E-2</v>
      </c>
      <c r="G15" s="76">
        <f t="shared" si="1"/>
        <v>4.0892193308550189</v>
      </c>
      <c r="H15" s="66">
        <v>1.6899999999999998E-2</v>
      </c>
      <c r="I15" s="27">
        <v>2.8000000000000001E-2</v>
      </c>
      <c r="J15" s="76">
        <f t="shared" si="2"/>
        <v>65.680473372781094</v>
      </c>
      <c r="K15" s="66">
        <v>5.0799999999999998E-2</v>
      </c>
      <c r="L15" s="27">
        <v>6.4000000000000001E-2</v>
      </c>
      <c r="M15" s="76">
        <f t="shared" si="3"/>
        <v>25.984251968503948</v>
      </c>
      <c r="N15" s="67">
        <v>2.1999999999999999E-2</v>
      </c>
      <c r="O15" s="45">
        <v>0.02</v>
      </c>
      <c r="P15" s="78">
        <f t="shared" si="4"/>
        <v>9.0909090909090846</v>
      </c>
    </row>
    <row r="16" spans="1:44" x14ac:dyDescent="0.35">
      <c r="A16" s="18" t="s">
        <v>48</v>
      </c>
      <c r="B16" s="66">
        <v>0.52210000000000001</v>
      </c>
      <c r="C16" s="27">
        <v>0.47</v>
      </c>
      <c r="D16" s="76">
        <f t="shared" si="0"/>
        <v>9.9789312392262097</v>
      </c>
      <c r="E16" s="66">
        <v>1.1254999999999999</v>
      </c>
      <c r="F16" s="27">
        <v>1.07</v>
      </c>
      <c r="G16" s="76">
        <f t="shared" si="1"/>
        <v>4.9311417147934149</v>
      </c>
      <c r="H16" s="66">
        <v>0.47870000000000001</v>
      </c>
      <c r="I16" s="27">
        <v>0.44</v>
      </c>
      <c r="J16" s="76">
        <f t="shared" si="2"/>
        <v>8.0843952371004821</v>
      </c>
      <c r="K16" s="66">
        <v>0.33279999999999998</v>
      </c>
      <c r="L16" s="27">
        <v>0.32</v>
      </c>
      <c r="M16" s="76">
        <f t="shared" si="3"/>
        <v>3.8461538461538396</v>
      </c>
      <c r="N16" s="67">
        <v>0.58399999999999996</v>
      </c>
      <c r="O16" s="45">
        <v>0.53</v>
      </c>
      <c r="P16" s="78">
        <f t="shared" si="4"/>
        <v>9.2465753424657429</v>
      </c>
    </row>
    <row r="17" spans="1:16" x14ac:dyDescent="0.35">
      <c r="A17" s="18" t="s">
        <v>49</v>
      </c>
      <c r="B17" s="66">
        <v>1.6629</v>
      </c>
      <c r="C17" s="27">
        <v>1.59</v>
      </c>
      <c r="D17" s="76">
        <f t="shared" si="0"/>
        <v>4.3839076312466148</v>
      </c>
      <c r="E17" s="66">
        <v>2.7120000000000002</v>
      </c>
      <c r="F17" s="27">
        <v>2.5</v>
      </c>
      <c r="G17" s="76">
        <f t="shared" si="1"/>
        <v>7.8171091445427789</v>
      </c>
      <c r="H17" s="66">
        <v>1.1431</v>
      </c>
      <c r="I17" s="27">
        <v>1.24</v>
      </c>
      <c r="J17" s="76">
        <f t="shared" si="2"/>
        <v>8.4769486484122112</v>
      </c>
      <c r="K17" s="66">
        <v>1.3050999999999999</v>
      </c>
      <c r="L17" s="27">
        <v>1.27</v>
      </c>
      <c r="M17" s="76">
        <f t="shared" si="3"/>
        <v>2.6894490843613448</v>
      </c>
      <c r="N17" s="67">
        <v>1.63</v>
      </c>
      <c r="O17" s="45">
        <v>1.76</v>
      </c>
      <c r="P17" s="78">
        <f t="shared" si="4"/>
        <v>7.9754601226993946</v>
      </c>
    </row>
    <row r="18" spans="1:16" x14ac:dyDescent="0.35">
      <c r="A18" s="18" t="s">
        <v>50</v>
      </c>
      <c r="B18" s="66">
        <v>3.0800999999999998</v>
      </c>
      <c r="C18" s="27">
        <v>2.96</v>
      </c>
      <c r="D18" s="76">
        <f t="shared" si="0"/>
        <v>3.8992240511671659</v>
      </c>
      <c r="E18" s="66">
        <v>3.0537000000000001</v>
      </c>
      <c r="F18" s="27">
        <v>2.88</v>
      </c>
      <c r="G18" s="76">
        <f t="shared" si="1"/>
        <v>5.6881815502505217</v>
      </c>
      <c r="H18" s="66">
        <v>2.1122999999999998</v>
      </c>
      <c r="I18" s="27">
        <v>2.25</v>
      </c>
      <c r="J18" s="76">
        <f t="shared" si="2"/>
        <v>6.5189603749467491</v>
      </c>
      <c r="K18" s="66">
        <v>2.6859999999999999</v>
      </c>
      <c r="L18" s="27">
        <v>2.58</v>
      </c>
      <c r="M18" s="76">
        <f t="shared" si="3"/>
        <v>3.9463886820550957</v>
      </c>
      <c r="N18" s="67">
        <v>2.903</v>
      </c>
      <c r="O18" s="45">
        <v>3.22</v>
      </c>
      <c r="P18" s="78">
        <f t="shared" si="4"/>
        <v>10.919738201860151</v>
      </c>
    </row>
    <row r="19" spans="1:16" x14ac:dyDescent="0.35">
      <c r="A19" s="18" t="s">
        <v>51</v>
      </c>
      <c r="B19" s="66">
        <v>5.5555000000000003</v>
      </c>
      <c r="C19" s="27">
        <v>5.26</v>
      </c>
      <c r="D19" s="76">
        <f t="shared" si="0"/>
        <v>5.3190531905319149</v>
      </c>
      <c r="E19" s="66">
        <v>4.1322999999999999</v>
      </c>
      <c r="F19" s="27">
        <v>5.66</v>
      </c>
      <c r="G19" s="76">
        <f t="shared" si="1"/>
        <v>36.969726302543386</v>
      </c>
      <c r="H19" s="66">
        <v>6.5991999999999997</v>
      </c>
      <c r="I19" s="27">
        <v>6.46</v>
      </c>
      <c r="J19" s="76">
        <f t="shared" si="2"/>
        <v>2.109346587465144</v>
      </c>
      <c r="K19" s="66">
        <v>5.1786000000000003</v>
      </c>
      <c r="L19" s="27">
        <v>5.0599999999999996</v>
      </c>
      <c r="M19" s="76">
        <f t="shared" si="3"/>
        <v>2.2901942609971941</v>
      </c>
      <c r="N19" s="67">
        <v>4.6109999999999998</v>
      </c>
      <c r="O19" s="45">
        <v>4.32</v>
      </c>
      <c r="P19" s="78">
        <f t="shared" si="4"/>
        <v>6.3109954456733783</v>
      </c>
    </row>
    <row r="20" spans="1:16" x14ac:dyDescent="0.35">
      <c r="A20" s="18" t="s">
        <v>52</v>
      </c>
      <c r="B20" s="66">
        <v>7.46E-2</v>
      </c>
      <c r="C20" s="27">
        <v>7.0000000000000007E-2</v>
      </c>
      <c r="D20" s="76">
        <f t="shared" si="0"/>
        <v>6.1662198391420819</v>
      </c>
      <c r="E20" s="66">
        <v>0.21310000000000001</v>
      </c>
      <c r="F20" s="27">
        <v>0.25</v>
      </c>
      <c r="G20" s="76">
        <f t="shared" si="1"/>
        <v>17.315814171750347</v>
      </c>
      <c r="H20" s="66">
        <v>5.5599999999999997E-2</v>
      </c>
      <c r="I20" s="27">
        <v>0.06</v>
      </c>
      <c r="J20" s="76">
        <f t="shared" si="2"/>
        <v>7.9136690647482038</v>
      </c>
      <c r="K20" s="66">
        <v>2.29E-2</v>
      </c>
      <c r="L20" s="27">
        <v>0.03</v>
      </c>
      <c r="M20" s="76">
        <f t="shared" si="3"/>
        <v>31.004366812227069</v>
      </c>
      <c r="N20" s="67">
        <v>6.2E-2</v>
      </c>
      <c r="O20" s="45">
        <v>7.0999999999999994E-2</v>
      </c>
      <c r="P20" s="78">
        <f t="shared" si="4"/>
        <v>14.516129032258055</v>
      </c>
    </row>
    <row r="21" spans="1:16" x14ac:dyDescent="0.35">
      <c r="A21" s="18" t="s">
        <v>148</v>
      </c>
      <c r="B21" s="66"/>
      <c r="C21" s="27" t="s">
        <v>96</v>
      </c>
      <c r="D21" s="76"/>
      <c r="E21" s="66"/>
      <c r="F21" s="27" t="s">
        <v>96</v>
      </c>
      <c r="G21" s="76"/>
      <c r="H21" s="66"/>
      <c r="I21" s="27" t="s">
        <v>96</v>
      </c>
      <c r="J21" s="76"/>
      <c r="K21" s="66"/>
      <c r="L21" s="27" t="s">
        <v>96</v>
      </c>
      <c r="M21" s="76"/>
      <c r="N21" s="58" t="s">
        <v>96</v>
      </c>
      <c r="O21" s="28" t="s">
        <v>97</v>
      </c>
      <c r="P21" s="78"/>
    </row>
    <row r="22" spans="1:16" x14ac:dyDescent="0.35">
      <c r="A22" s="44" t="s">
        <v>53</v>
      </c>
      <c r="B22" s="66">
        <v>0.54300000000000004</v>
      </c>
      <c r="C22" s="27">
        <v>0.63</v>
      </c>
      <c r="D22" s="76">
        <f>100*((ABS(C22-B22))/B22)</f>
        <v>16.022099447513803</v>
      </c>
      <c r="E22" s="66">
        <v>0.4</v>
      </c>
      <c r="F22" s="27">
        <v>0.59</v>
      </c>
      <c r="G22" s="76">
        <f>100*((ABS(F22-E22))/E22)</f>
        <v>47.499999999999986</v>
      </c>
      <c r="H22" s="66">
        <v>0.68600000000000005</v>
      </c>
      <c r="I22" s="27">
        <v>0.78</v>
      </c>
      <c r="J22" s="76">
        <f>100*((ABS(I22-H22))/H22)</f>
        <v>13.702623906705536</v>
      </c>
      <c r="K22" s="66">
        <v>0.371</v>
      </c>
      <c r="L22" s="27">
        <v>0.62</v>
      </c>
      <c r="M22" s="76">
        <f>100*((ABS(L22-K22))/K22)</f>
        <v>67.115902964959574</v>
      </c>
      <c r="N22" s="67">
        <v>0.04</v>
      </c>
      <c r="O22" s="45">
        <v>0.7</v>
      </c>
      <c r="P22" s="78">
        <f>100*((ABS(O22-N22))/N22)</f>
        <v>1649.9999999999995</v>
      </c>
    </row>
    <row r="23" spans="1:16" x14ac:dyDescent="0.35">
      <c r="A23" s="44" t="s">
        <v>54</v>
      </c>
      <c r="B23" s="66" t="s">
        <v>96</v>
      </c>
      <c r="C23" s="27">
        <v>0.35</v>
      </c>
      <c r="D23" s="76"/>
      <c r="E23" s="66" t="s">
        <v>96</v>
      </c>
      <c r="F23" s="27">
        <v>0.13</v>
      </c>
      <c r="G23" s="76"/>
      <c r="H23" s="66" t="s">
        <v>96</v>
      </c>
      <c r="I23" s="27">
        <v>0.56000000000000005</v>
      </c>
      <c r="J23" s="76"/>
      <c r="K23" s="66" t="s">
        <v>96</v>
      </c>
      <c r="L23" s="27">
        <v>0.43</v>
      </c>
      <c r="M23" s="76"/>
      <c r="N23" s="66" t="s">
        <v>96</v>
      </c>
      <c r="O23" s="45" t="s">
        <v>96</v>
      </c>
      <c r="P23" s="78"/>
    </row>
    <row r="24" spans="1:16" s="13" customFormat="1" x14ac:dyDescent="0.35">
      <c r="A24" s="62" t="s">
        <v>55</v>
      </c>
      <c r="B24" s="70">
        <v>99.402000000000001</v>
      </c>
      <c r="C24" s="32">
        <v>99.15</v>
      </c>
      <c r="D24" s="77">
        <f>100*((ABS(C24-B24))/B24)</f>
        <v>0.25351602583448557</v>
      </c>
      <c r="E24" s="70">
        <v>99.387</v>
      </c>
      <c r="F24" s="32">
        <v>100.7</v>
      </c>
      <c r="G24" s="77">
        <f>100*((ABS(F24-E24))/E24)</f>
        <v>1.3210983327799435</v>
      </c>
      <c r="H24" s="70">
        <v>99.534999999999997</v>
      </c>
      <c r="I24" s="32">
        <v>100.6</v>
      </c>
      <c r="J24" s="77">
        <f>100*((ABS(I24-H24))/H24)</f>
        <v>1.0699753855427716</v>
      </c>
      <c r="K24" s="70">
        <v>99.623000000000005</v>
      </c>
      <c r="L24" s="32">
        <v>100.5</v>
      </c>
      <c r="M24" s="77">
        <f>100*((ABS(L24-K24))/K24)</f>
        <v>0.88031880188309453</v>
      </c>
      <c r="N24" s="59">
        <v>99.36</v>
      </c>
      <c r="O24" s="33">
        <v>99.89</v>
      </c>
      <c r="P24" s="79">
        <f>100*((ABS(O24-N24))/N24)</f>
        <v>0.53341384863124108</v>
      </c>
    </row>
    <row r="25" spans="1:16" x14ac:dyDescent="0.35">
      <c r="A25" s="55" t="s">
        <v>98</v>
      </c>
      <c r="B25" s="66"/>
      <c r="C25" s="71"/>
      <c r="D25" s="76"/>
      <c r="E25" s="66"/>
      <c r="F25" s="71"/>
      <c r="G25" s="76"/>
      <c r="H25" s="66"/>
      <c r="I25" s="71"/>
      <c r="J25" s="76"/>
      <c r="K25" s="66"/>
      <c r="L25" s="72"/>
      <c r="M25" s="76"/>
      <c r="N25" s="67"/>
      <c r="O25" s="45"/>
      <c r="P25" s="78"/>
    </row>
    <row r="26" spans="1:16" x14ac:dyDescent="0.35">
      <c r="A26" s="18" t="s">
        <v>56</v>
      </c>
      <c r="B26" s="73">
        <v>994.22699999999998</v>
      </c>
      <c r="C26" s="34">
        <v>800</v>
      </c>
      <c r="D26" s="76">
        <f t="shared" ref="D26:D32" si="5">100*((ABS(C26-B26))/B26)</f>
        <v>19.535478316320116</v>
      </c>
      <c r="E26" s="73">
        <v>1191.2810000000002</v>
      </c>
      <c r="F26" s="34">
        <v>1739</v>
      </c>
      <c r="G26" s="76">
        <f t="shared" ref="G26:G32" si="6">100*((ABS(F26-E26))/E26)</f>
        <v>45.977313496983477</v>
      </c>
      <c r="H26" s="73">
        <v>1666.002</v>
      </c>
      <c r="I26" s="34">
        <v>1451</v>
      </c>
      <c r="J26" s="76">
        <f t="shared" ref="J26:J32" si="7">100*((ABS(I26-H26))/H26)</f>
        <v>12.905266620328185</v>
      </c>
      <c r="K26" s="73">
        <v>671.77499999999998</v>
      </c>
      <c r="L26" s="34">
        <v>594</v>
      </c>
      <c r="M26" s="76">
        <f t="shared" ref="M26:M32" si="8">100*((ABS(L26-K26))/K26)</f>
        <v>11.577537121804173</v>
      </c>
      <c r="N26" s="60">
        <v>488.05200000000002</v>
      </c>
      <c r="O26" s="35">
        <v>522</v>
      </c>
      <c r="P26" s="78">
        <f t="shared" ref="P26:P35" si="9">100*((ABS(O26-N26))/N26)</f>
        <v>6.9558161835214243</v>
      </c>
    </row>
    <row r="27" spans="1:16" x14ac:dyDescent="0.35">
      <c r="A27" s="18" t="s">
        <v>57</v>
      </c>
      <c r="B27" s="74">
        <v>172.02699999999999</v>
      </c>
      <c r="C27" s="34">
        <v>162</v>
      </c>
      <c r="D27" s="76">
        <f t="shared" si="5"/>
        <v>5.8287361867613736</v>
      </c>
      <c r="E27" s="74">
        <v>187.988</v>
      </c>
      <c r="F27" s="34">
        <v>208</v>
      </c>
      <c r="G27" s="76">
        <f t="shared" si="6"/>
        <v>10.645360342149498</v>
      </c>
      <c r="H27" s="74">
        <v>175.21100000000001</v>
      </c>
      <c r="I27" s="34">
        <v>164</v>
      </c>
      <c r="J27" s="76">
        <f t="shared" si="7"/>
        <v>6.3985708659844489</v>
      </c>
      <c r="K27" s="74">
        <v>169.578</v>
      </c>
      <c r="L27" s="34">
        <v>164</v>
      </c>
      <c r="M27" s="76">
        <f t="shared" si="8"/>
        <v>3.2893417778249558</v>
      </c>
      <c r="N27" s="60">
        <v>138.71799999999999</v>
      </c>
      <c r="O27" s="35">
        <v>136</v>
      </c>
      <c r="P27" s="78">
        <f t="shared" si="9"/>
        <v>1.9593708098444251</v>
      </c>
    </row>
    <row r="28" spans="1:16" x14ac:dyDescent="0.35">
      <c r="A28" s="18" t="s">
        <v>58</v>
      </c>
      <c r="B28" s="74">
        <v>288.97500000000002</v>
      </c>
      <c r="C28" s="34">
        <v>269</v>
      </c>
      <c r="D28" s="76">
        <f t="shared" si="5"/>
        <v>6.9123626611298628</v>
      </c>
      <c r="E28" s="74">
        <v>316.04500000000002</v>
      </c>
      <c r="F28" s="34">
        <v>409</v>
      </c>
      <c r="G28" s="76">
        <f t="shared" si="6"/>
        <v>29.411950829786893</v>
      </c>
      <c r="H28" s="74">
        <v>213.67699999999999</v>
      </c>
      <c r="I28" s="34">
        <v>226</v>
      </c>
      <c r="J28" s="76">
        <f t="shared" si="7"/>
        <v>5.7671157869120249</v>
      </c>
      <c r="K28" s="74">
        <v>223.96700000000001</v>
      </c>
      <c r="L28" s="34">
        <v>216</v>
      </c>
      <c r="M28" s="76">
        <f t="shared" si="8"/>
        <v>3.5572204833747887</v>
      </c>
      <c r="N28" s="60">
        <v>147.15799999999999</v>
      </c>
      <c r="O28" s="35">
        <v>205.2</v>
      </c>
      <c r="P28" s="78">
        <f t="shared" si="9"/>
        <v>39.441960341945396</v>
      </c>
    </row>
    <row r="29" spans="1:16" x14ac:dyDescent="0.35">
      <c r="A29" s="18" t="s">
        <v>59</v>
      </c>
      <c r="B29" s="74">
        <v>33.593000000000004</v>
      </c>
      <c r="C29" s="34">
        <v>15</v>
      </c>
      <c r="D29" s="76">
        <f t="shared" si="5"/>
        <v>55.347840323877008</v>
      </c>
      <c r="E29" s="74">
        <v>34.375</v>
      </c>
      <c r="F29" s="34">
        <v>21</v>
      </c>
      <c r="G29" s="76">
        <f t="shared" si="6"/>
        <v>38.909090909090907</v>
      </c>
      <c r="H29" s="74">
        <v>7.1070000000000002</v>
      </c>
      <c r="I29" s="34">
        <v>6</v>
      </c>
      <c r="J29" s="76">
        <f t="shared" si="7"/>
        <v>15.576192486281135</v>
      </c>
      <c r="K29" s="74">
        <v>26.977</v>
      </c>
      <c r="L29" s="34">
        <v>16</v>
      </c>
      <c r="M29" s="76">
        <f t="shared" si="8"/>
        <v>40.690217592764206</v>
      </c>
      <c r="N29" s="60">
        <v>5.7169999999999996</v>
      </c>
      <c r="O29" s="35">
        <v>5.4</v>
      </c>
      <c r="P29" s="78">
        <f t="shared" si="9"/>
        <v>5.5448661885604222</v>
      </c>
    </row>
    <row r="30" spans="1:16" x14ac:dyDescent="0.35">
      <c r="A30" s="18" t="s">
        <v>60</v>
      </c>
      <c r="B30" s="74">
        <v>226.36799999999999</v>
      </c>
      <c r="C30" s="34">
        <v>199</v>
      </c>
      <c r="D30" s="76">
        <f t="shared" si="5"/>
        <v>12.090048063330503</v>
      </c>
      <c r="E30" s="74">
        <v>399.12200000000001</v>
      </c>
      <c r="F30" s="34">
        <v>367</v>
      </c>
      <c r="G30" s="76">
        <f t="shared" si="6"/>
        <v>8.048165723763665</v>
      </c>
      <c r="H30" s="74">
        <v>227.434</v>
      </c>
      <c r="I30" s="34">
        <v>211</v>
      </c>
      <c r="J30" s="76">
        <f t="shared" si="7"/>
        <v>7.2258325492230702</v>
      </c>
      <c r="K30" s="74">
        <v>69.382999999999996</v>
      </c>
      <c r="L30" s="34">
        <v>82</v>
      </c>
      <c r="M30" s="76">
        <f t="shared" si="8"/>
        <v>18.184569707277007</v>
      </c>
      <c r="N30" s="60">
        <v>135.46100000000001</v>
      </c>
      <c r="O30" s="35">
        <v>127</v>
      </c>
      <c r="P30" s="78">
        <f t="shared" si="9"/>
        <v>6.246078207011621</v>
      </c>
    </row>
    <row r="31" spans="1:16" x14ac:dyDescent="0.35">
      <c r="A31" s="18" t="s">
        <v>61</v>
      </c>
      <c r="B31" s="74">
        <v>12.775</v>
      </c>
      <c r="C31" s="34">
        <v>8</v>
      </c>
      <c r="D31" s="76">
        <f t="shared" si="5"/>
        <v>37.37769080234834</v>
      </c>
      <c r="E31" s="74">
        <v>16.472000000000001</v>
      </c>
      <c r="F31" s="34">
        <v>27</v>
      </c>
      <c r="G31" s="76">
        <f t="shared" si="6"/>
        <v>63.914521612433205</v>
      </c>
      <c r="H31" s="74">
        <v>4.1360000000000001</v>
      </c>
      <c r="I31" s="34">
        <v>10</v>
      </c>
      <c r="J31" s="76">
        <f t="shared" si="7"/>
        <v>141.77949709864603</v>
      </c>
      <c r="K31" s="74">
        <v>10.042</v>
      </c>
      <c r="L31" s="34">
        <v>5</v>
      </c>
      <c r="M31" s="76">
        <f t="shared" si="8"/>
        <v>50.209121688906592</v>
      </c>
      <c r="N31" s="60">
        <v>6.6760000000000002</v>
      </c>
      <c r="O31" s="35">
        <v>6.3</v>
      </c>
      <c r="P31" s="78">
        <f t="shared" si="9"/>
        <v>5.6321150389454813</v>
      </c>
    </row>
    <row r="32" spans="1:16" x14ac:dyDescent="0.35">
      <c r="A32" s="18" t="s">
        <v>62</v>
      </c>
      <c r="B32" s="74">
        <v>32.311</v>
      </c>
      <c r="C32" s="34">
        <v>11</v>
      </c>
      <c r="D32" s="76">
        <f t="shared" si="5"/>
        <v>65.955866423199524</v>
      </c>
      <c r="E32" s="74">
        <v>31.780999999999999</v>
      </c>
      <c r="F32" s="34">
        <v>21.6</v>
      </c>
      <c r="G32" s="76">
        <f t="shared" si="6"/>
        <v>32.034863597747076</v>
      </c>
      <c r="H32" s="74">
        <v>39.526000000000003</v>
      </c>
      <c r="I32" s="34">
        <v>36.9</v>
      </c>
      <c r="J32" s="76">
        <f t="shared" si="7"/>
        <v>6.6437281789202167</v>
      </c>
      <c r="K32" s="74">
        <v>34.237000000000002</v>
      </c>
      <c r="L32" s="34">
        <v>17.8</v>
      </c>
      <c r="M32" s="76">
        <f t="shared" si="8"/>
        <v>48.009463445979492</v>
      </c>
      <c r="N32" s="60">
        <v>14.125999999999999</v>
      </c>
      <c r="O32" s="35">
        <v>12.8</v>
      </c>
      <c r="P32" s="78">
        <f t="shared" si="9"/>
        <v>9.386946056916317</v>
      </c>
    </row>
    <row r="33" spans="1:16" x14ac:dyDescent="0.35">
      <c r="A33" s="18" t="s">
        <v>63</v>
      </c>
      <c r="B33" s="75"/>
      <c r="C33" s="34">
        <v>1.2</v>
      </c>
      <c r="D33" s="76"/>
      <c r="E33" s="75"/>
      <c r="F33" s="34">
        <v>1.2</v>
      </c>
      <c r="G33" s="76"/>
      <c r="H33" s="75"/>
      <c r="I33" s="34">
        <v>1.6</v>
      </c>
      <c r="J33" s="76"/>
      <c r="K33" s="75"/>
      <c r="L33" s="34">
        <v>3.2</v>
      </c>
      <c r="M33" s="76"/>
      <c r="N33" s="60">
        <v>3.1320000000000001</v>
      </c>
      <c r="O33" s="35">
        <v>3.2</v>
      </c>
      <c r="P33" s="78">
        <f t="shared" si="9"/>
        <v>2.1711366538952763</v>
      </c>
    </row>
    <row r="34" spans="1:16" x14ac:dyDescent="0.35">
      <c r="A34" s="18" t="s">
        <v>64</v>
      </c>
      <c r="B34" s="74">
        <v>84.688000000000002</v>
      </c>
      <c r="C34" s="34">
        <v>76.599999999999994</v>
      </c>
      <c r="D34" s="76">
        <f>100*((ABS(C34-B34))/B34)</f>
        <v>9.550349518231636</v>
      </c>
      <c r="E34" s="74">
        <v>86.834000000000003</v>
      </c>
      <c r="F34" s="34">
        <v>116</v>
      </c>
      <c r="G34" s="76">
        <f>100*((ABS(F34-E34))/E34)</f>
        <v>33.58822581016652</v>
      </c>
      <c r="H34" s="74">
        <v>133.88200000000001</v>
      </c>
      <c r="I34" s="34">
        <v>134</v>
      </c>
      <c r="J34" s="76">
        <f>100*((ABS(I34-H34))/H34)</f>
        <v>8.8137314948981194E-2</v>
      </c>
      <c r="K34" s="74">
        <v>15.026</v>
      </c>
      <c r="L34" s="34">
        <v>28.3</v>
      </c>
      <c r="M34" s="76">
        <f>100*((ABS(L34-K34))/K34)</f>
        <v>88.340210302142964</v>
      </c>
      <c r="N34" s="60">
        <v>10.31</v>
      </c>
      <c r="O34" s="35">
        <v>28.1</v>
      </c>
      <c r="P34" s="78">
        <f t="shared" si="9"/>
        <v>172.5509214354995</v>
      </c>
    </row>
    <row r="35" spans="1:16" x14ac:dyDescent="0.35">
      <c r="A35" s="18" t="s">
        <v>65</v>
      </c>
      <c r="B35" s="74">
        <v>131.459</v>
      </c>
      <c r="C35" s="34">
        <v>142</v>
      </c>
      <c r="D35" s="76">
        <f>100*((ABS(C35-B35))/B35)</f>
        <v>8.0184696369210151</v>
      </c>
      <c r="E35" s="74">
        <v>169.75899999999999</v>
      </c>
      <c r="F35" s="34">
        <v>225</v>
      </c>
      <c r="G35" s="76">
        <f>100*((ABS(F35-E35))/E35)</f>
        <v>32.540837304649543</v>
      </c>
      <c r="H35" s="74">
        <v>240.90600000000001</v>
      </c>
      <c r="I35" s="34">
        <v>249</v>
      </c>
      <c r="J35" s="76">
        <f>100*((ABS(I35-H35))/H35)</f>
        <v>3.3598166919877439</v>
      </c>
      <c r="K35" s="74">
        <v>66.581000000000003</v>
      </c>
      <c r="L35" s="34">
        <v>51.4</v>
      </c>
      <c r="M35" s="76">
        <f>100*((ABS(L35-K35))/K35)</f>
        <v>22.800799026749381</v>
      </c>
      <c r="N35" s="60">
        <v>36.96</v>
      </c>
      <c r="O35" s="35">
        <v>54.1</v>
      </c>
      <c r="P35" s="78">
        <f t="shared" si="9"/>
        <v>46.374458874458874</v>
      </c>
    </row>
    <row r="36" spans="1:16" x14ac:dyDescent="0.35">
      <c r="A36" s="18" t="s">
        <v>66</v>
      </c>
      <c r="B36" s="67" t="s">
        <v>96</v>
      </c>
      <c r="C36" s="34">
        <v>14.8</v>
      </c>
      <c r="D36" s="76"/>
      <c r="E36" s="67" t="s">
        <v>96</v>
      </c>
      <c r="F36" s="34">
        <v>24.8</v>
      </c>
      <c r="G36" s="76"/>
      <c r="H36" s="67" t="s">
        <v>96</v>
      </c>
      <c r="I36" s="34">
        <v>26.2</v>
      </c>
      <c r="J36" s="76"/>
      <c r="K36" s="67" t="s">
        <v>96</v>
      </c>
      <c r="L36" s="34">
        <v>5.54</v>
      </c>
      <c r="M36" s="76"/>
      <c r="N36" s="61" t="s">
        <v>96</v>
      </c>
      <c r="O36" s="35">
        <v>6.02</v>
      </c>
      <c r="P36" s="78"/>
    </row>
    <row r="37" spans="1:16" x14ac:dyDescent="0.35">
      <c r="A37" s="18" t="s">
        <v>67</v>
      </c>
      <c r="B37" s="67" t="s">
        <v>96</v>
      </c>
      <c r="C37" s="34">
        <v>48.7</v>
      </c>
      <c r="D37" s="76"/>
      <c r="E37" s="67" t="s">
        <v>96</v>
      </c>
      <c r="F37" s="34">
        <v>86</v>
      </c>
      <c r="G37" s="76"/>
      <c r="H37" s="67" t="s">
        <v>96</v>
      </c>
      <c r="I37" s="34">
        <v>84.2</v>
      </c>
      <c r="J37" s="76"/>
      <c r="K37" s="67" t="s">
        <v>96</v>
      </c>
      <c r="L37" s="34">
        <v>19.600000000000001</v>
      </c>
      <c r="M37" s="76"/>
      <c r="N37" s="60">
        <v>7.4779999999999998</v>
      </c>
      <c r="O37" s="35">
        <v>21.9</v>
      </c>
      <c r="P37" s="78">
        <f>100*((ABS(O37-N37))/N37)</f>
        <v>192.85905322278683</v>
      </c>
    </row>
    <row r="38" spans="1:16" x14ac:dyDescent="0.35">
      <c r="A38" s="18" t="s">
        <v>68</v>
      </c>
      <c r="B38" s="67" t="s">
        <v>96</v>
      </c>
      <c r="C38" s="34">
        <v>7.2</v>
      </c>
      <c r="D38" s="76"/>
      <c r="E38" s="67" t="s">
        <v>96</v>
      </c>
      <c r="F38" s="34">
        <v>14.3</v>
      </c>
      <c r="G38" s="76"/>
      <c r="H38" s="67" t="s">
        <v>96</v>
      </c>
      <c r="I38" s="34">
        <v>12.2</v>
      </c>
      <c r="J38" s="76"/>
      <c r="K38" s="67" t="s">
        <v>96</v>
      </c>
      <c r="L38" s="34">
        <v>3.6</v>
      </c>
      <c r="M38" s="76"/>
      <c r="N38" s="60" t="s">
        <v>97</v>
      </c>
      <c r="O38" s="35">
        <v>3.51</v>
      </c>
      <c r="P38" s="78"/>
    </row>
    <row r="39" spans="1:16" x14ac:dyDescent="0.35">
      <c r="A39" s="18" t="s">
        <v>69</v>
      </c>
      <c r="B39" s="67" t="s">
        <v>96</v>
      </c>
      <c r="C39" s="34">
        <v>1.33</v>
      </c>
      <c r="D39" s="76"/>
      <c r="E39" s="67" t="s">
        <v>96</v>
      </c>
      <c r="F39" s="34">
        <v>2.06</v>
      </c>
      <c r="G39" s="76"/>
      <c r="H39" s="67" t="s">
        <v>96</v>
      </c>
      <c r="I39" s="34">
        <v>1.17</v>
      </c>
      <c r="J39" s="76"/>
      <c r="K39" s="67" t="s">
        <v>96</v>
      </c>
      <c r="L39" s="34">
        <v>0.68</v>
      </c>
      <c r="M39" s="76"/>
      <c r="N39" s="61" t="s">
        <v>96</v>
      </c>
      <c r="O39" s="35">
        <v>0.72</v>
      </c>
      <c r="P39" s="78"/>
    </row>
    <row r="40" spans="1:16" x14ac:dyDescent="0.35">
      <c r="A40" s="18" t="s">
        <v>70</v>
      </c>
      <c r="B40" s="67" t="s">
        <v>96</v>
      </c>
      <c r="C40" s="34">
        <v>4.5999999999999996</v>
      </c>
      <c r="D40" s="76"/>
      <c r="E40" s="67" t="s">
        <v>96</v>
      </c>
      <c r="F40" s="34">
        <v>8.3000000000000007</v>
      </c>
      <c r="G40" s="76"/>
      <c r="H40" s="67" t="s">
        <v>96</v>
      </c>
      <c r="I40" s="34">
        <v>5.4</v>
      </c>
      <c r="J40" s="76"/>
      <c r="K40" s="67" t="s">
        <v>96</v>
      </c>
      <c r="L40" s="34">
        <v>2.7</v>
      </c>
      <c r="M40" s="76"/>
      <c r="N40" s="61" t="s">
        <v>96</v>
      </c>
      <c r="O40" s="35">
        <v>2.41</v>
      </c>
      <c r="P40" s="78"/>
    </row>
    <row r="41" spans="1:16" x14ac:dyDescent="0.35">
      <c r="A41" s="18" t="s">
        <v>71</v>
      </c>
      <c r="B41" s="67" t="s">
        <v>96</v>
      </c>
      <c r="C41" s="34">
        <v>0.6</v>
      </c>
      <c r="D41" s="76"/>
      <c r="E41" s="67" t="s">
        <v>96</v>
      </c>
      <c r="F41" s="34">
        <v>1</v>
      </c>
      <c r="G41" s="76"/>
      <c r="H41" s="67" t="s">
        <v>96</v>
      </c>
      <c r="I41" s="34">
        <v>0.5</v>
      </c>
      <c r="J41" s="76"/>
      <c r="K41" s="67" t="s">
        <v>96</v>
      </c>
      <c r="L41" s="34">
        <v>0.4</v>
      </c>
      <c r="M41" s="76"/>
      <c r="N41" s="61" t="s">
        <v>96</v>
      </c>
      <c r="O41" s="35">
        <v>0.3</v>
      </c>
      <c r="P41" s="78"/>
    </row>
    <row r="42" spans="1:16" x14ac:dyDescent="0.35">
      <c r="A42" s="18" t="s">
        <v>72</v>
      </c>
      <c r="B42" s="67" t="s">
        <v>96</v>
      </c>
      <c r="C42" s="34">
        <v>3.5</v>
      </c>
      <c r="D42" s="76"/>
      <c r="E42" s="67" t="s">
        <v>96</v>
      </c>
      <c r="F42" s="34">
        <v>4.8</v>
      </c>
      <c r="G42" s="76"/>
      <c r="H42" s="67" t="s">
        <v>96</v>
      </c>
      <c r="I42" s="34">
        <v>2</v>
      </c>
      <c r="J42" s="76"/>
      <c r="K42" s="67" t="s">
        <v>96</v>
      </c>
      <c r="L42" s="34">
        <v>2.6</v>
      </c>
      <c r="M42" s="76"/>
      <c r="N42" s="61" t="s">
        <v>96</v>
      </c>
      <c r="O42" s="35">
        <v>1.32</v>
      </c>
      <c r="P42" s="78"/>
    </row>
    <row r="43" spans="1:16" x14ac:dyDescent="0.35">
      <c r="A43" s="18" t="s">
        <v>73</v>
      </c>
      <c r="B43" s="67" t="s">
        <v>96</v>
      </c>
      <c r="C43" s="34">
        <v>0.7</v>
      </c>
      <c r="D43" s="76"/>
      <c r="E43" s="67" t="s">
        <v>96</v>
      </c>
      <c r="F43" s="34">
        <v>0.8</v>
      </c>
      <c r="G43" s="76"/>
      <c r="H43" s="67" t="s">
        <v>96</v>
      </c>
      <c r="I43" s="34">
        <v>0.3</v>
      </c>
      <c r="J43" s="76"/>
      <c r="K43" s="67" t="s">
        <v>96</v>
      </c>
      <c r="L43" s="34">
        <v>0.6</v>
      </c>
      <c r="M43" s="76"/>
      <c r="N43" s="61" t="s">
        <v>96</v>
      </c>
      <c r="O43" s="35">
        <v>0.18</v>
      </c>
      <c r="P43" s="78"/>
    </row>
    <row r="44" spans="1:16" x14ac:dyDescent="0.35">
      <c r="A44" s="18" t="s">
        <v>74</v>
      </c>
      <c r="B44" s="67" t="s">
        <v>96</v>
      </c>
      <c r="C44" s="34">
        <v>1.8</v>
      </c>
      <c r="D44" s="76"/>
      <c r="E44" s="67" t="s">
        <v>96</v>
      </c>
      <c r="F44" s="34">
        <v>2.1</v>
      </c>
      <c r="G44" s="76"/>
      <c r="H44" s="67" t="s">
        <v>96</v>
      </c>
      <c r="I44" s="34">
        <v>0.6</v>
      </c>
      <c r="J44" s="76"/>
      <c r="K44" s="67" t="s">
        <v>96</v>
      </c>
      <c r="L44" s="34">
        <v>2.1</v>
      </c>
      <c r="M44" s="76"/>
      <c r="N44" s="61" t="s">
        <v>96</v>
      </c>
      <c r="O44" s="35">
        <v>0.43</v>
      </c>
      <c r="P44" s="78"/>
    </row>
    <row r="45" spans="1:16" x14ac:dyDescent="0.35">
      <c r="A45" s="18" t="s">
        <v>75</v>
      </c>
      <c r="B45" s="67" t="s">
        <v>96</v>
      </c>
      <c r="C45" s="34">
        <v>0.23</v>
      </c>
      <c r="D45" s="76"/>
      <c r="E45" s="67" t="s">
        <v>96</v>
      </c>
      <c r="F45" s="34">
        <v>0.25</v>
      </c>
      <c r="G45" s="76"/>
      <c r="H45" s="67" t="s">
        <v>96</v>
      </c>
      <c r="I45" s="34">
        <v>7.0000000000000007E-2</v>
      </c>
      <c r="J45" s="76"/>
      <c r="K45" s="67" t="s">
        <v>96</v>
      </c>
      <c r="L45" s="34">
        <v>0.37</v>
      </c>
      <c r="M45" s="76"/>
      <c r="N45" s="61" t="s">
        <v>96</v>
      </c>
      <c r="O45" s="35">
        <v>0.06</v>
      </c>
      <c r="P45" s="78"/>
    </row>
    <row r="46" spans="1:16" x14ac:dyDescent="0.35">
      <c r="A46" s="18" t="s">
        <v>76</v>
      </c>
      <c r="B46" s="67" t="s">
        <v>96</v>
      </c>
      <c r="C46" s="34">
        <v>1.4</v>
      </c>
      <c r="D46" s="76"/>
      <c r="E46" s="67" t="s">
        <v>96</v>
      </c>
      <c r="F46" s="34">
        <v>1.4</v>
      </c>
      <c r="G46" s="76"/>
      <c r="H46" s="67" t="s">
        <v>96</v>
      </c>
      <c r="I46" s="34">
        <v>0.4</v>
      </c>
      <c r="J46" s="76"/>
      <c r="K46" s="67" t="s">
        <v>96</v>
      </c>
      <c r="L46" s="34">
        <v>2.6</v>
      </c>
      <c r="M46" s="76"/>
      <c r="N46" s="60">
        <v>56.207000000000001</v>
      </c>
      <c r="O46" s="35">
        <v>0.41</v>
      </c>
      <c r="P46" s="78">
        <f>100*((ABS(O46-N46))/N46)</f>
        <v>99.270553489778862</v>
      </c>
    </row>
    <row r="47" spans="1:16" x14ac:dyDescent="0.35">
      <c r="A47" s="18" t="s">
        <v>77</v>
      </c>
      <c r="B47" s="67" t="s">
        <v>96</v>
      </c>
      <c r="C47" s="34">
        <v>0.2</v>
      </c>
      <c r="D47" s="76"/>
      <c r="E47" s="67" t="s">
        <v>96</v>
      </c>
      <c r="F47" s="34">
        <v>0.2</v>
      </c>
      <c r="G47" s="76"/>
      <c r="H47" s="67" t="s">
        <v>96</v>
      </c>
      <c r="I47" s="34">
        <v>0.05</v>
      </c>
      <c r="J47" s="76"/>
      <c r="K47" s="67" t="s">
        <v>96</v>
      </c>
      <c r="L47" s="34">
        <v>0.42</v>
      </c>
      <c r="M47" s="76"/>
      <c r="N47" s="61" t="s">
        <v>96</v>
      </c>
      <c r="O47" s="35">
        <v>0.06</v>
      </c>
      <c r="P47" s="78"/>
    </row>
    <row r="48" spans="1:16" x14ac:dyDescent="0.35">
      <c r="A48" s="18" t="s">
        <v>78</v>
      </c>
      <c r="B48" s="67" t="s">
        <v>96</v>
      </c>
      <c r="C48" s="34">
        <v>16</v>
      </c>
      <c r="D48" s="76"/>
      <c r="E48" s="67" t="s">
        <v>96</v>
      </c>
      <c r="F48" s="34">
        <v>35</v>
      </c>
      <c r="G48" s="76"/>
      <c r="H48" s="67" t="s">
        <v>96</v>
      </c>
      <c r="I48" s="34">
        <v>8</v>
      </c>
      <c r="J48" s="76"/>
      <c r="K48" s="67" t="s">
        <v>96</v>
      </c>
      <c r="L48" s="34">
        <v>8</v>
      </c>
      <c r="M48" s="76"/>
      <c r="N48" s="60">
        <v>17.335999999999999</v>
      </c>
      <c r="O48" s="35">
        <v>14</v>
      </c>
      <c r="P48" s="78">
        <f>100*((ABS(O48-N48))/N48)</f>
        <v>19.243193354868474</v>
      </c>
    </row>
    <row r="49" spans="1:16" x14ac:dyDescent="0.35">
      <c r="A49" s="18" t="s">
        <v>79</v>
      </c>
      <c r="B49" s="74">
        <v>43.228999999999999</v>
      </c>
      <c r="C49" s="34" t="s">
        <v>97</v>
      </c>
      <c r="D49" s="76"/>
      <c r="E49" s="74">
        <v>14.009</v>
      </c>
      <c r="F49" s="34" t="s">
        <v>97</v>
      </c>
      <c r="G49" s="76"/>
      <c r="H49" s="74">
        <v>10.052</v>
      </c>
      <c r="I49" s="34" t="s">
        <v>97</v>
      </c>
      <c r="J49" s="76"/>
      <c r="K49" s="74">
        <v>106.14100000000001</v>
      </c>
      <c r="L49" s="34" t="s">
        <v>97</v>
      </c>
      <c r="M49" s="76"/>
      <c r="N49" s="60">
        <v>29.838999999999999</v>
      </c>
      <c r="O49" s="36" t="s">
        <v>96</v>
      </c>
      <c r="P49" s="78"/>
    </row>
    <row r="50" spans="1:16" x14ac:dyDescent="0.35">
      <c r="A50" s="18" t="s">
        <v>80</v>
      </c>
      <c r="B50" s="67" t="s">
        <v>96</v>
      </c>
      <c r="C50" s="34">
        <v>3</v>
      </c>
      <c r="D50" s="76"/>
      <c r="E50" s="67" t="s">
        <v>96</v>
      </c>
      <c r="F50" s="34">
        <v>6</v>
      </c>
      <c r="G50" s="76"/>
      <c r="H50" s="67" t="s">
        <v>96</v>
      </c>
      <c r="I50" s="34">
        <v>2</v>
      </c>
      <c r="J50" s="76"/>
      <c r="K50" s="67" t="s">
        <v>96</v>
      </c>
      <c r="L50" s="34">
        <v>1</v>
      </c>
      <c r="M50" s="76"/>
      <c r="N50" s="61" t="s">
        <v>96</v>
      </c>
      <c r="O50" s="35">
        <v>2.7</v>
      </c>
      <c r="P50" s="78"/>
    </row>
    <row r="51" spans="1:16" x14ac:dyDescent="0.35">
      <c r="A51" s="18" t="s">
        <v>81</v>
      </c>
      <c r="B51" s="67" t="s">
        <v>96</v>
      </c>
      <c r="C51" s="34">
        <v>50</v>
      </c>
      <c r="D51" s="76"/>
      <c r="E51" s="67" t="s">
        <v>96</v>
      </c>
      <c r="F51" s="34">
        <v>100</v>
      </c>
      <c r="G51" s="76"/>
      <c r="H51" s="67" t="s">
        <v>96</v>
      </c>
      <c r="I51" s="34">
        <v>40</v>
      </c>
      <c r="J51" s="76"/>
      <c r="K51" s="67" t="s">
        <v>96</v>
      </c>
      <c r="L51" s="34">
        <v>40</v>
      </c>
      <c r="M51" s="76"/>
      <c r="N51" s="60">
        <v>36.918999999999997</v>
      </c>
      <c r="O51" s="35">
        <v>38</v>
      </c>
      <c r="P51" s="78">
        <f>100*((ABS(O51-N51))/N51)</f>
        <v>2.9280316368265749</v>
      </c>
    </row>
    <row r="52" spans="1:16" x14ac:dyDescent="0.35">
      <c r="A52" s="18" t="s">
        <v>82</v>
      </c>
      <c r="B52" s="67" t="s">
        <v>96</v>
      </c>
      <c r="C52" s="34">
        <v>19</v>
      </c>
      <c r="D52" s="76"/>
      <c r="E52" s="67" t="s">
        <v>96</v>
      </c>
      <c r="F52" s="34">
        <v>24</v>
      </c>
      <c r="G52" s="76"/>
      <c r="H52" s="67" t="s">
        <v>96</v>
      </c>
      <c r="I52" s="34">
        <v>19</v>
      </c>
      <c r="J52" s="76"/>
      <c r="K52" s="67" t="s">
        <v>96</v>
      </c>
      <c r="L52" s="34">
        <v>19</v>
      </c>
      <c r="M52" s="76"/>
      <c r="N52" s="61" t="s">
        <v>96</v>
      </c>
      <c r="O52" s="35">
        <v>16.600000000000001</v>
      </c>
      <c r="P52" s="78"/>
    </row>
    <row r="53" spans="1:16" x14ac:dyDescent="0.35">
      <c r="A53" s="18" t="s">
        <v>83</v>
      </c>
      <c r="B53" s="67" t="s">
        <v>96</v>
      </c>
      <c r="C53" s="34">
        <v>2</v>
      </c>
      <c r="D53" s="76"/>
      <c r="E53" s="67" t="s">
        <v>96</v>
      </c>
      <c r="F53" s="34">
        <v>1</v>
      </c>
      <c r="G53" s="76"/>
      <c r="H53" s="67" t="s">
        <v>96</v>
      </c>
      <c r="I53" s="34">
        <v>1</v>
      </c>
      <c r="J53" s="76"/>
      <c r="K53" s="67" t="s">
        <v>96</v>
      </c>
      <c r="L53" s="34">
        <v>1</v>
      </c>
      <c r="M53" s="76"/>
      <c r="N53" s="61" t="s">
        <v>96</v>
      </c>
      <c r="O53" s="36" t="s">
        <v>96</v>
      </c>
      <c r="P53" s="78"/>
    </row>
    <row r="54" spans="1:16" x14ac:dyDescent="0.35">
      <c r="A54" s="18" t="s">
        <v>84</v>
      </c>
      <c r="B54" s="67" t="s">
        <v>96</v>
      </c>
      <c r="C54" s="34">
        <v>1</v>
      </c>
      <c r="D54" s="76"/>
      <c r="E54" s="67" t="s">
        <v>96</v>
      </c>
      <c r="F54" s="34">
        <v>1.3</v>
      </c>
      <c r="G54" s="76"/>
      <c r="H54" s="67" t="s">
        <v>96</v>
      </c>
      <c r="I54" s="34">
        <v>0.6</v>
      </c>
      <c r="J54" s="76"/>
      <c r="K54" s="67" t="s">
        <v>96</v>
      </c>
      <c r="L54" s="34">
        <v>0.7</v>
      </c>
      <c r="M54" s="76"/>
      <c r="N54" s="60">
        <v>8.8640000000000008</v>
      </c>
      <c r="O54" s="35">
        <v>1.6</v>
      </c>
      <c r="P54" s="78">
        <f>100*((ABS(O54-N54))/N54)</f>
        <v>81.949458483754526</v>
      </c>
    </row>
    <row r="55" spans="1:16" x14ac:dyDescent="0.35">
      <c r="A55" s="18" t="s">
        <v>85</v>
      </c>
      <c r="B55" s="67" t="s">
        <v>96</v>
      </c>
      <c r="C55" s="34">
        <v>4.2</v>
      </c>
      <c r="D55" s="76"/>
      <c r="E55" s="67" t="s">
        <v>96</v>
      </c>
      <c r="F55" s="34">
        <v>8.3000000000000007</v>
      </c>
      <c r="G55" s="76"/>
      <c r="H55" s="67" t="s">
        <v>96</v>
      </c>
      <c r="I55" s="34">
        <v>5.7</v>
      </c>
      <c r="J55" s="76"/>
      <c r="K55" s="67" t="s">
        <v>96</v>
      </c>
      <c r="L55" s="34">
        <v>1.9</v>
      </c>
      <c r="M55" s="76"/>
      <c r="N55" s="60">
        <v>3.5060000000000002</v>
      </c>
      <c r="O55" s="35">
        <v>4</v>
      </c>
      <c r="P55" s="78">
        <f>100*((ABS(O55-N55))/N55)</f>
        <v>14.090131203650877</v>
      </c>
    </row>
    <row r="56" spans="1:16" x14ac:dyDescent="0.35">
      <c r="A56" s="18" t="s">
        <v>86</v>
      </c>
      <c r="B56" s="67" t="s">
        <v>96</v>
      </c>
      <c r="C56" s="34">
        <v>0.6</v>
      </c>
      <c r="D56" s="76"/>
      <c r="E56" s="67" t="s">
        <v>96</v>
      </c>
      <c r="F56" s="34">
        <v>0.9</v>
      </c>
      <c r="G56" s="76"/>
      <c r="H56" s="67" t="s">
        <v>96</v>
      </c>
      <c r="I56" s="34">
        <v>0.3</v>
      </c>
      <c r="J56" s="76"/>
      <c r="K56" s="67" t="s">
        <v>96</v>
      </c>
      <c r="L56" s="34">
        <v>0.3</v>
      </c>
      <c r="M56" s="76"/>
      <c r="N56" s="60">
        <v>0.83200000000000007</v>
      </c>
      <c r="O56" s="35">
        <v>0.4</v>
      </c>
      <c r="P56" s="78">
        <f>100*((ABS(O56-N56))/N56)</f>
        <v>51.923076923076927</v>
      </c>
    </row>
    <row r="57" spans="1:16" x14ac:dyDescent="0.35">
      <c r="A57" s="18" t="s">
        <v>87</v>
      </c>
      <c r="B57" s="67" t="s">
        <v>96</v>
      </c>
      <c r="C57" s="34">
        <v>18</v>
      </c>
      <c r="D57" s="76"/>
      <c r="E57" s="67" t="s">
        <v>96</v>
      </c>
      <c r="F57" s="34" t="s">
        <v>97</v>
      </c>
      <c r="G57" s="76"/>
      <c r="H57" s="67" t="s">
        <v>96</v>
      </c>
      <c r="I57" s="34" t="s">
        <v>97</v>
      </c>
      <c r="J57" s="76"/>
      <c r="K57" s="67" t="s">
        <v>96</v>
      </c>
      <c r="L57" s="34">
        <v>5</v>
      </c>
      <c r="M57" s="76"/>
      <c r="N57" s="60" t="s">
        <v>97</v>
      </c>
      <c r="O57" s="35" t="s">
        <v>97</v>
      </c>
      <c r="P57" s="78"/>
    </row>
    <row r="58" spans="1:16" x14ac:dyDescent="0.35">
      <c r="A58" s="18" t="s">
        <v>88</v>
      </c>
      <c r="B58" s="67" t="s">
        <v>96</v>
      </c>
      <c r="C58" s="34">
        <v>0.7</v>
      </c>
      <c r="D58" s="76"/>
      <c r="E58" s="67" t="s">
        <v>96</v>
      </c>
      <c r="F58" s="34">
        <v>0.9</v>
      </c>
      <c r="G58" s="76"/>
      <c r="H58" s="67" t="s">
        <v>96</v>
      </c>
      <c r="I58" s="34">
        <v>0.7</v>
      </c>
      <c r="J58" s="76"/>
      <c r="K58" s="67" t="s">
        <v>96</v>
      </c>
      <c r="L58" s="34">
        <v>0.8</v>
      </c>
      <c r="M58" s="76"/>
      <c r="N58" s="61" t="s">
        <v>96</v>
      </c>
      <c r="O58" s="35">
        <v>0.4</v>
      </c>
      <c r="P58" s="78"/>
    </row>
    <row r="59" spans="1:16" x14ac:dyDescent="0.35">
      <c r="A59" s="18" t="s">
        <v>89</v>
      </c>
      <c r="B59" s="67" t="s">
        <v>96</v>
      </c>
      <c r="C59" s="34">
        <v>24</v>
      </c>
      <c r="D59" s="76"/>
      <c r="E59" s="67" t="s">
        <v>96</v>
      </c>
      <c r="F59" s="34">
        <v>23</v>
      </c>
      <c r="G59" s="76"/>
      <c r="H59" s="67" t="s">
        <v>96</v>
      </c>
      <c r="I59" s="34">
        <v>23</v>
      </c>
      <c r="J59" s="76"/>
      <c r="K59" s="67" t="s">
        <v>96</v>
      </c>
      <c r="L59" s="34">
        <v>35</v>
      </c>
      <c r="M59" s="76"/>
      <c r="N59" s="60">
        <v>33.048000000000002</v>
      </c>
      <c r="O59" s="35">
        <v>5.8</v>
      </c>
      <c r="P59" s="78">
        <f>100*((ABS(O59-N59))/N59)</f>
        <v>82.44977003146937</v>
      </c>
    </row>
    <row r="60" spans="1:16" x14ac:dyDescent="0.35">
      <c r="A60" s="18" t="s">
        <v>90</v>
      </c>
      <c r="B60" s="74">
        <v>4.657</v>
      </c>
      <c r="C60" s="34" t="s">
        <v>97</v>
      </c>
      <c r="D60" s="76"/>
      <c r="E60" s="74">
        <v>4.8899999999999997</v>
      </c>
      <c r="F60" s="34" t="s">
        <v>97</v>
      </c>
      <c r="G60" s="76"/>
      <c r="H60" s="74">
        <v>3.9119999999999999</v>
      </c>
      <c r="I60" s="34" t="s">
        <v>97</v>
      </c>
      <c r="J60" s="76"/>
      <c r="K60" s="74">
        <v>5.3179999999999996</v>
      </c>
      <c r="L60" s="34" t="s">
        <v>97</v>
      </c>
      <c r="M60" s="76"/>
      <c r="N60" s="60">
        <v>5.0609999999999999</v>
      </c>
      <c r="O60" s="35">
        <v>4.4000000000000004</v>
      </c>
      <c r="P60" s="78">
        <f>100*((ABS(O60-N60))/N60)</f>
        <v>13.060659948626746</v>
      </c>
    </row>
    <row r="61" spans="1:16" x14ac:dyDescent="0.35">
      <c r="A61" s="18" t="s">
        <v>91</v>
      </c>
      <c r="B61" s="74">
        <v>4.0570000000000004</v>
      </c>
      <c r="C61" s="34">
        <v>5</v>
      </c>
      <c r="D61" s="76">
        <f t="shared" ref="D61" si="10">100*((ABS(C61-B61))/B61)</f>
        <v>23.24377618930243</v>
      </c>
      <c r="E61" s="74">
        <v>12.086</v>
      </c>
      <c r="F61" s="34">
        <v>10</v>
      </c>
      <c r="G61" s="76">
        <f t="shared" ref="G61" si="11">100*((ABS(F61-E61))/E61)</f>
        <v>17.259639252027139</v>
      </c>
      <c r="H61" s="74">
        <v>7.0679999999999996</v>
      </c>
      <c r="I61" s="34">
        <v>4</v>
      </c>
      <c r="J61" s="76">
        <f t="shared" ref="J61" si="12">100*((ABS(I61-H61))/H61)</f>
        <v>43.406904357668367</v>
      </c>
      <c r="K61" s="74">
        <v>6.7229999999999999</v>
      </c>
      <c r="L61" s="34">
        <v>5</v>
      </c>
      <c r="M61" s="76">
        <f t="shared" ref="M61" si="13">100*((ABS(L61-K61))/K61)</f>
        <v>25.628439684664585</v>
      </c>
      <c r="N61" s="60">
        <v>10.212</v>
      </c>
      <c r="O61" s="35">
        <v>4</v>
      </c>
      <c r="P61" s="78">
        <f>100*((ABS(O61-N61))/N61)</f>
        <v>60.830395613004306</v>
      </c>
    </row>
    <row r="62" spans="1:16" x14ac:dyDescent="0.35">
      <c r="A62" s="18" t="s">
        <v>92</v>
      </c>
      <c r="B62" s="67" t="s">
        <v>96</v>
      </c>
      <c r="C62" s="34" t="s">
        <v>97</v>
      </c>
      <c r="D62" s="76"/>
      <c r="E62" s="67" t="s">
        <v>96</v>
      </c>
      <c r="F62" s="34" t="s">
        <v>97</v>
      </c>
      <c r="G62" s="76"/>
      <c r="H62" s="67" t="s">
        <v>96</v>
      </c>
      <c r="I62" s="34" t="s">
        <v>97</v>
      </c>
      <c r="J62" s="76"/>
      <c r="K62" s="67" t="s">
        <v>96</v>
      </c>
      <c r="L62" s="34" t="s">
        <v>97</v>
      </c>
      <c r="M62" s="76"/>
      <c r="N62" s="60">
        <v>5.7539999999999996</v>
      </c>
      <c r="O62" s="35">
        <v>8.9</v>
      </c>
      <c r="P62" s="78">
        <f>100*((ABS(O62-N62))/N62)</f>
        <v>54.675008689607253</v>
      </c>
    </row>
    <row r="63" spans="1:16" x14ac:dyDescent="0.35">
      <c r="A63" s="18" t="s">
        <v>93</v>
      </c>
      <c r="B63" s="67" t="s">
        <v>96</v>
      </c>
      <c r="C63" s="34" t="s">
        <v>97</v>
      </c>
      <c r="D63" s="76"/>
      <c r="E63" s="67" t="s">
        <v>96</v>
      </c>
      <c r="F63" s="34" t="s">
        <v>97</v>
      </c>
      <c r="G63" s="76"/>
      <c r="H63" s="67" t="s">
        <v>96</v>
      </c>
      <c r="I63" s="34" t="s">
        <v>97</v>
      </c>
      <c r="J63" s="76"/>
      <c r="K63" s="67" t="s">
        <v>96</v>
      </c>
      <c r="L63" s="34" t="s">
        <v>97</v>
      </c>
      <c r="M63" s="76"/>
      <c r="N63" s="60" t="s">
        <v>97</v>
      </c>
      <c r="O63" s="35">
        <v>1</v>
      </c>
      <c r="P63" s="78"/>
    </row>
    <row r="64" spans="1:16" x14ac:dyDescent="0.35">
      <c r="A64" s="18" t="s">
        <v>94</v>
      </c>
      <c r="B64" s="67" t="s">
        <v>96</v>
      </c>
      <c r="C64" s="34" t="s">
        <v>97</v>
      </c>
      <c r="D64" s="76"/>
      <c r="E64" s="67" t="s">
        <v>96</v>
      </c>
      <c r="F64" s="34" t="s">
        <v>97</v>
      </c>
      <c r="G64" s="76"/>
      <c r="H64" s="67" t="s">
        <v>96</v>
      </c>
      <c r="I64" s="34" t="s">
        <v>97</v>
      </c>
      <c r="J64" s="76"/>
      <c r="K64" s="67" t="s">
        <v>96</v>
      </c>
      <c r="L64" s="34" t="s">
        <v>97</v>
      </c>
      <c r="M64" s="76"/>
      <c r="N64" s="60">
        <v>5.0149999999999997</v>
      </c>
      <c r="O64" s="35" t="s">
        <v>97</v>
      </c>
      <c r="P64" s="78"/>
    </row>
    <row r="65" spans="3:12" x14ac:dyDescent="0.35">
      <c r="C65" s="34"/>
      <c r="F65" s="34"/>
      <c r="I65" s="34"/>
      <c r="L65" s="34"/>
    </row>
    <row r="66" spans="3:12" x14ac:dyDescent="0.35">
      <c r="C66" s="34"/>
      <c r="F66" s="34"/>
      <c r="I66" s="34"/>
      <c r="L66" s="34"/>
    </row>
    <row r="67" spans="3:12" x14ac:dyDescent="0.35">
      <c r="C67" s="34"/>
      <c r="F67" s="34"/>
      <c r="I67" s="34"/>
      <c r="L67" s="34"/>
    </row>
    <row r="68" spans="3:12" x14ac:dyDescent="0.35">
      <c r="C68" s="34"/>
      <c r="F68" s="34"/>
      <c r="I68" s="34"/>
      <c r="L68" s="34"/>
    </row>
    <row r="69" spans="3:12" x14ac:dyDescent="0.35">
      <c r="C69" s="34"/>
      <c r="F69" s="34"/>
      <c r="I69" s="34"/>
      <c r="L69" s="34"/>
    </row>
    <row r="70" spans="3:12" x14ac:dyDescent="0.35">
      <c r="C70" s="34"/>
      <c r="F70" s="34"/>
      <c r="I70" s="34"/>
      <c r="L70" s="34"/>
    </row>
    <row r="71" spans="3:12" x14ac:dyDescent="0.35">
      <c r="C71" s="34"/>
      <c r="F71" s="34"/>
      <c r="I71" s="34"/>
      <c r="L71" s="34"/>
    </row>
    <row r="72" spans="3:12" x14ac:dyDescent="0.35">
      <c r="C72" s="34"/>
      <c r="F72" s="34"/>
      <c r="I72" s="34"/>
      <c r="L72" s="34"/>
    </row>
    <row r="73" spans="3:12" x14ac:dyDescent="0.35">
      <c r="C73" s="34"/>
      <c r="F73" s="34"/>
      <c r="I73" s="34"/>
      <c r="L73" s="34"/>
    </row>
  </sheetData>
  <pageMargins left="0.7" right="0.7" top="0.75" bottom="0.75" header="0.3" footer="0.3"/>
  <pageSetup paperSize="9" orientation="portrait" horizontalDpi="0" verticalDpi="0" r:id="rId1"/>
</worksheet>
</file>

<file path=docMetadata/LabelInfo.xml><?xml version="1.0" encoding="utf-8"?>
<clbl:labelList xmlns:clbl="http://schemas.microsoft.com/office/2020/mipLabelMetadata">
  <clbl:label id="{95c6060d-c47e-49ff-bd70-27dea493f241}" enabled="0" method="" siteId="{95c6060d-c47e-49ff-bd70-27dea493f241}"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0_Readme</vt:lpstr>
      <vt:lpstr>1_AnalyticalMethods</vt:lpstr>
      <vt:lpstr>2_Data</vt:lpstr>
      <vt:lpstr>3_LabComparison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Anna Saukko</dc:creator>
  <cp:lastModifiedBy>Mira Valkama</cp:lastModifiedBy>
  <dcterms:created xsi:type="dcterms:W3CDTF">2024-02-12T11:04:15Z</dcterms:created>
  <dcterms:modified xsi:type="dcterms:W3CDTF">2024-11-04T08:44:45Z</dcterms:modified>
</cp:coreProperties>
</file>