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565"/>
  </bookViews>
  <sheets>
    <sheet name="Olivine" sheetId="1" r:id="rId1"/>
    <sheet name="Cr-spinel" sheetId="2" r:id="rId2"/>
    <sheet name="Clinopyroxene" sheetId="3" r:id="rId3"/>
    <sheet name="(Olivine) Inclusion - host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O125" i="4" l="1"/>
  <c r="N125" i="4"/>
  <c r="M125" i="4"/>
  <c r="L125" i="4"/>
  <c r="K125" i="4"/>
  <c r="J125" i="4"/>
  <c r="I125" i="4"/>
  <c r="H125" i="4"/>
  <c r="G125" i="4"/>
  <c r="F125" i="4"/>
  <c r="E125" i="4"/>
  <c r="D125" i="4"/>
  <c r="C125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G105" i="4"/>
  <c r="F105" i="4"/>
  <c r="E105" i="4"/>
  <c r="D105" i="4"/>
  <c r="C105" i="4"/>
  <c r="G102" i="4"/>
  <c r="F102" i="4"/>
  <c r="E102" i="4"/>
  <c r="D102" i="4"/>
  <c r="C102" i="4"/>
  <c r="I85" i="4"/>
  <c r="H85" i="4"/>
  <c r="G85" i="4"/>
  <c r="F85" i="4"/>
  <c r="E85" i="4"/>
  <c r="D85" i="4"/>
  <c r="C85" i="4"/>
  <c r="I82" i="4"/>
  <c r="H82" i="4"/>
  <c r="G82" i="4"/>
  <c r="F82" i="4"/>
  <c r="E82" i="4"/>
  <c r="D82" i="4"/>
  <c r="C82" i="4"/>
  <c r="J65" i="4"/>
  <c r="I65" i="4"/>
  <c r="H65" i="4"/>
  <c r="G65" i="4"/>
  <c r="F65" i="4"/>
  <c r="E65" i="4"/>
  <c r="D65" i="4"/>
  <c r="C65" i="4"/>
  <c r="J62" i="4"/>
  <c r="I62" i="4"/>
  <c r="H62" i="4"/>
  <c r="G62" i="4"/>
  <c r="F62" i="4"/>
  <c r="E62" i="4"/>
  <c r="D62" i="4"/>
  <c r="C62" i="4"/>
  <c r="M45" i="4"/>
  <c r="L45" i="4"/>
  <c r="K45" i="4"/>
  <c r="J45" i="4"/>
  <c r="I45" i="4"/>
  <c r="H45" i="4"/>
  <c r="G45" i="4"/>
  <c r="F45" i="4"/>
  <c r="E45" i="4"/>
  <c r="D45" i="4"/>
  <c r="C45" i="4"/>
  <c r="M42" i="4"/>
  <c r="L42" i="4"/>
  <c r="K42" i="4"/>
  <c r="J42" i="4"/>
  <c r="I42" i="4"/>
  <c r="H42" i="4"/>
  <c r="G42" i="4"/>
  <c r="F42" i="4"/>
  <c r="E42" i="4"/>
  <c r="D42" i="4"/>
  <c r="C42" i="4"/>
  <c r="K25" i="4"/>
  <c r="J25" i="4"/>
  <c r="I25" i="4"/>
  <c r="H25" i="4"/>
  <c r="G25" i="4"/>
  <c r="F25" i="4"/>
  <c r="E25" i="4"/>
  <c r="D25" i="4"/>
  <c r="C25" i="4"/>
  <c r="K22" i="4"/>
  <c r="J22" i="4"/>
  <c r="I22" i="4"/>
  <c r="H22" i="4"/>
  <c r="G22" i="4"/>
  <c r="F22" i="4"/>
  <c r="E22" i="4"/>
  <c r="D22" i="4"/>
  <c r="C22" i="4"/>
  <c r="R71" i="2" l="1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207" i="1" l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39" i="1"/>
  <c r="P139" i="1"/>
  <c r="R138" i="1"/>
  <c r="P138" i="1"/>
  <c r="R137" i="1"/>
  <c r="P137" i="1"/>
  <c r="R136" i="1"/>
  <c r="P136" i="1"/>
  <c r="R135" i="1"/>
  <c r="P135" i="1"/>
  <c r="R134" i="1"/>
  <c r="P134" i="1"/>
  <c r="R133" i="1"/>
  <c r="P133" i="1"/>
  <c r="R132" i="1"/>
  <c r="P132" i="1"/>
  <c r="R131" i="1"/>
  <c r="P131" i="1"/>
  <c r="R130" i="1"/>
  <c r="P130" i="1"/>
  <c r="R129" i="1"/>
  <c r="P129" i="1"/>
  <c r="R128" i="1"/>
  <c r="P128" i="1"/>
  <c r="R127" i="1"/>
  <c r="P127" i="1"/>
  <c r="R126" i="1"/>
  <c r="P126" i="1"/>
  <c r="R125" i="1"/>
  <c r="P125" i="1"/>
  <c r="R124" i="1"/>
  <c r="P124" i="1"/>
  <c r="R123" i="1"/>
  <c r="P123" i="1"/>
  <c r="R122" i="1"/>
  <c r="P122" i="1"/>
  <c r="R121" i="1"/>
  <c r="P121" i="1"/>
  <c r="R120" i="1"/>
  <c r="P120" i="1"/>
  <c r="R119" i="1"/>
  <c r="P119" i="1"/>
  <c r="R118" i="1"/>
  <c r="P118" i="1"/>
  <c r="R117" i="1"/>
  <c r="P117" i="1"/>
  <c r="R116" i="1"/>
  <c r="P116" i="1"/>
  <c r="R115" i="1"/>
  <c r="P115" i="1"/>
  <c r="R114" i="1"/>
  <c r="P114" i="1"/>
  <c r="R113" i="1"/>
  <c r="P113" i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90" i="1"/>
  <c r="P90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</calcChain>
</file>

<file path=xl/sharedStrings.xml><?xml version="1.0" encoding="utf-8"?>
<sst xmlns="http://schemas.openxmlformats.org/spreadsheetml/2006/main" count="1836" uniqueCount="172">
  <si>
    <t>Sample</t>
  </si>
  <si>
    <t>Lithology</t>
  </si>
  <si>
    <t>Mineral</t>
  </si>
  <si>
    <r>
      <t xml:space="preserve">   SiO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</si>
  <si>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   TiO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</si>
  <si>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   Al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</si>
  <si>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FeO   </t>
  </si>
  <si>
    <t xml:space="preserve">   MnO   </t>
  </si>
  <si>
    <t xml:space="preserve">   MgO   </t>
  </si>
  <si>
    <t xml:space="preserve">   CaO   </t>
  </si>
  <si>
    <r>
      <t xml:space="preserve">   Na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O  </t>
    </r>
  </si>
  <si>
    <r>
      <t xml:space="preserve">   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O   </t>
    </r>
  </si>
  <si>
    <r>
      <t xml:space="preserve">   Cr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</si>
  <si>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NiO   </t>
  </si>
  <si>
    <t>Total</t>
  </si>
  <si>
    <t xml:space="preserve">   Fo    </t>
  </si>
  <si>
    <t>Ni (ppm)</t>
  </si>
  <si>
    <t>Central Dunite</t>
  </si>
  <si>
    <t>KV28 1091.19</t>
  </si>
  <si>
    <t>Dunite</t>
  </si>
  <si>
    <t>ol</t>
  </si>
  <si>
    <t>KV28-1091.19</t>
  </si>
  <si>
    <t>KV28-1136.64</t>
  </si>
  <si>
    <t>KV201-372.98</t>
  </si>
  <si>
    <t>Wehrlite</t>
  </si>
  <si>
    <t>KV201-440.25</t>
  </si>
  <si>
    <t>KV297-122.4</t>
  </si>
  <si>
    <t>KV350-391.65</t>
  </si>
  <si>
    <t>KV350-458.24</t>
  </si>
  <si>
    <t>Feldspathic Wehrlite</t>
  </si>
  <si>
    <t>KV350-568.34</t>
  </si>
  <si>
    <t>KV350-839.19</t>
  </si>
  <si>
    <t>KV350-914.3</t>
  </si>
  <si>
    <t>KV350-1046.71</t>
  </si>
  <si>
    <t>R340-108.85</t>
  </si>
  <si>
    <t>R340-65.55</t>
  </si>
  <si>
    <t>Kevitsa Dunite</t>
  </si>
  <si>
    <t>KV34-359.64</t>
  </si>
  <si>
    <t>KV34-370.85</t>
  </si>
  <si>
    <t>KV34-378.48</t>
  </si>
  <si>
    <t>KV34-426.05</t>
  </si>
  <si>
    <t>Feldspathic wehrlite</t>
  </si>
  <si>
    <t>KV34-436.89</t>
  </si>
  <si>
    <t>KV148-325.85</t>
  </si>
  <si>
    <t>KV148-327.8</t>
  </si>
  <si>
    <t>KV148-345.15</t>
  </si>
  <si>
    <t>KV156-202.55</t>
  </si>
  <si>
    <t>Dunite (ore bearing)</t>
  </si>
  <si>
    <t>Group 1 recrystallized inclusions</t>
  </si>
  <si>
    <t>KV103-345.83</t>
  </si>
  <si>
    <t>KV103-418.12</t>
  </si>
  <si>
    <t>Wehrilite</t>
  </si>
  <si>
    <t xml:space="preserve"> </t>
  </si>
  <si>
    <t>KV103-428.45</t>
  </si>
  <si>
    <t>KV103-430.8</t>
  </si>
  <si>
    <t>KV103-439.45</t>
  </si>
  <si>
    <t>KV309-217.62</t>
  </si>
  <si>
    <t>KV309-313.48</t>
  </si>
  <si>
    <t>Boulder 001</t>
  </si>
  <si>
    <t>Boulder 002-1</t>
  </si>
  <si>
    <t>Boulder 002-2</t>
  </si>
  <si>
    <t>Group 2 recrystallized inclusions</t>
  </si>
  <si>
    <t>KV114-106.9</t>
  </si>
  <si>
    <t>Plag-lherzolite</t>
  </si>
  <si>
    <t>KV124.118.5</t>
  </si>
  <si>
    <t>KV124-123.03</t>
  </si>
  <si>
    <t>KV124-130.05</t>
  </si>
  <si>
    <t>wehrlite/lherzolite</t>
  </si>
  <si>
    <t>KV124-132.8</t>
  </si>
  <si>
    <t>Dunite/lherzolite</t>
  </si>
  <si>
    <t>KV175-318.2</t>
  </si>
  <si>
    <t>KV175-615.91</t>
  </si>
  <si>
    <t>Microprobe analyses of Cr-spinels enclosed in olivines in Central Dunite, Kevitsa Dunite and Group 1 recrystallized ultramafic inclusions</t>
  </si>
  <si>
    <r>
      <t xml:space="preserve">Cr-number (Cr#) is atomic 100 </t>
    </r>
    <r>
      <rPr>
        <sz val="11"/>
        <color rgb="FF000000"/>
        <rFont val="Calibri"/>
        <family val="2"/>
      </rPr>
      <t>×</t>
    </r>
    <r>
      <rPr>
        <sz val="11"/>
        <color theme="1"/>
        <rFont val="Calibri"/>
        <family val="2"/>
        <scheme val="minor"/>
      </rPr>
      <t xml:space="preserve"> (Cr/Cr+Al); Mg-number (Mg#) is atomic 100 × (Mg/Mg+Fe</t>
    </r>
    <r>
      <rPr>
        <vertAlign val="superscript"/>
        <sz val="11"/>
        <color rgb="FF000000"/>
        <rFont val="Calibri"/>
        <family val="2"/>
      </rPr>
      <t>2+</t>
    </r>
    <r>
      <rPr>
        <sz val="11"/>
        <color theme="1"/>
        <rFont val="Calibri"/>
        <family val="2"/>
        <scheme val="minor"/>
      </rPr>
      <t>); Fe-number (Fe#) is atomic Fe</t>
    </r>
    <r>
      <rPr>
        <vertAlign val="superscript"/>
        <sz val="11"/>
        <color rgb="FF000000"/>
        <rFont val="Calibri"/>
        <family val="2"/>
      </rPr>
      <t>3+</t>
    </r>
    <r>
      <rPr>
        <sz val="11"/>
        <color theme="1"/>
        <rFont val="Calibri"/>
        <family val="2"/>
        <scheme val="minor"/>
      </rPr>
      <t>/(Al+Cr+</t>
    </r>
    <r>
      <rPr>
        <vertAlign val="superscript"/>
        <sz val="11"/>
        <color rgb="FF000000"/>
        <rFont val="Calibri"/>
        <family val="2"/>
      </rPr>
      <t>Fe3+</t>
    </r>
    <r>
      <rPr>
        <sz val="11"/>
        <color theme="1"/>
        <rFont val="Calibri"/>
        <family val="2"/>
        <scheme val="minor"/>
      </rPr>
      <t>)</t>
    </r>
  </si>
  <si>
    <t>Analyses in wt. % oxides</t>
  </si>
  <si>
    <t>Recalculation based on 32 oxygens</t>
  </si>
  <si>
    <t>Spinel Group</t>
  </si>
  <si>
    <r>
      <t>SiO</t>
    </r>
    <r>
      <rPr>
        <b/>
        <vertAlign val="subscript"/>
        <sz val="10"/>
        <rFont val="Arial"/>
        <family val="2"/>
      </rPr>
      <t>2</t>
    </r>
  </si>
  <si>
    <r>
      <t>TiO</t>
    </r>
    <r>
      <rPr>
        <b/>
        <vertAlign val="subscript"/>
        <sz val="10"/>
        <rFont val="Arial"/>
        <family val="2"/>
      </rPr>
      <t>2</t>
    </r>
  </si>
  <si>
    <r>
      <t>Al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</si>
  <si>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r>
      <t>Cr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</si>
  <si>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r>
      <t>V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</si>
  <si>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t>FeO</t>
  </si>
  <si>
    <t>MnO</t>
  </si>
  <si>
    <t>MgO</t>
  </si>
  <si>
    <t>CaO</t>
  </si>
  <si>
    <t>CoO</t>
  </si>
  <si>
    <t>NiO</t>
  </si>
  <si>
    <t>ZnO</t>
  </si>
  <si>
    <t>Si</t>
  </si>
  <si>
    <t>Ti</t>
  </si>
  <si>
    <t>Al</t>
  </si>
  <si>
    <t>Cr</t>
  </si>
  <si>
    <t>V</t>
  </si>
  <si>
    <r>
      <t xml:space="preserve"> Fe</t>
    </r>
    <r>
      <rPr>
        <b/>
        <vertAlign val="superscript"/>
        <sz val="11"/>
        <color rgb="FF000000"/>
        <rFont val="Calibri"/>
        <family val="2"/>
      </rPr>
      <t>2+</t>
    </r>
  </si>
  <si>
    <r>
      <t>Fe</t>
    </r>
    <r>
      <rPr>
        <b/>
        <vertAlign val="superscript"/>
        <sz val="11"/>
        <color rgb="FF000000"/>
        <rFont val="Calibri"/>
        <family val="2"/>
      </rPr>
      <t>3+</t>
    </r>
  </si>
  <si>
    <t>Mn</t>
  </si>
  <si>
    <t>Mg</t>
  </si>
  <si>
    <t>Ca</t>
  </si>
  <si>
    <t>Co</t>
  </si>
  <si>
    <t>Ni</t>
  </si>
  <si>
    <t>Zn</t>
  </si>
  <si>
    <t>Cr#</t>
  </si>
  <si>
    <t>Mg#</t>
  </si>
  <si>
    <t>Fe#</t>
  </si>
  <si>
    <t>Fe-chr</t>
  </si>
  <si>
    <t xml:space="preserve">KV350-568.34 </t>
  </si>
  <si>
    <t>Al-chr</t>
  </si>
  <si>
    <t xml:space="preserve">KV350-391.65 </t>
  </si>
  <si>
    <t xml:space="preserve">KV350-914.3 </t>
  </si>
  <si>
    <t xml:space="preserve">KV148-345.15 </t>
  </si>
  <si>
    <t>KV34B-378.63</t>
  </si>
  <si>
    <t>KV34B-359.64</t>
  </si>
  <si>
    <t xml:space="preserve">KV34B-359.64 </t>
  </si>
  <si>
    <t>KV148-321.6</t>
  </si>
  <si>
    <t>Mgt</t>
  </si>
  <si>
    <t xml:space="preserve">KV103-430.8 </t>
  </si>
  <si>
    <t>Cr-mgt</t>
  </si>
  <si>
    <r>
      <t xml:space="preserve">Mg-number (Mg#) is molar 100 </t>
    </r>
    <r>
      <rPr>
        <sz val="11"/>
        <color theme="1"/>
        <rFont val="Calibri"/>
        <family val="2"/>
      </rPr>
      <t>× (Mg/Mg+Fe)</t>
    </r>
  </si>
  <si>
    <t xml:space="preserve">  Total  </t>
  </si>
  <si>
    <t xml:space="preserve">   Wo    </t>
  </si>
  <si>
    <t xml:space="preserve">   En    </t>
  </si>
  <si>
    <t xml:space="preserve">   Fs    </t>
  </si>
  <si>
    <t>cpx</t>
  </si>
  <si>
    <t>KV34B-370.85</t>
  </si>
  <si>
    <t>KV34B-436.89</t>
  </si>
  <si>
    <t>Group 2 recrystallized inclusion</t>
  </si>
  <si>
    <t>plag-Lherzolite</t>
  </si>
  <si>
    <t>Wehrlite inc.</t>
  </si>
  <si>
    <t>Host OLPX</t>
  </si>
  <si>
    <r>
      <t>SiO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 </t>
    </r>
  </si>
  <si>
    <r>
      <t>TiO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 </t>
    </r>
  </si>
  <si>
    <r>
      <t>Al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 xml:space="preserve"> </t>
    </r>
  </si>
  <si>
    <t xml:space="preserve">FeO   </t>
  </si>
  <si>
    <t xml:space="preserve">MnO   </t>
  </si>
  <si>
    <t xml:space="preserve">MgO   </t>
  </si>
  <si>
    <t xml:space="preserve">CaO   </t>
  </si>
  <si>
    <r>
      <t>Na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O  </t>
    </r>
  </si>
  <si>
    <r>
      <t>K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O   </t>
    </r>
  </si>
  <si>
    <r>
      <t>Cr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 xml:space="preserve"> </t>
    </r>
  </si>
  <si>
    <t xml:space="preserve">NiO   </t>
  </si>
  <si>
    <t xml:space="preserve"> Fo    </t>
  </si>
  <si>
    <r>
      <t xml:space="preserve">ol </t>
    </r>
    <r>
      <rPr>
        <sz val="8"/>
        <rFont val="Calibri"/>
        <family val="2"/>
      </rPr>
      <t>(in cpx)</t>
    </r>
  </si>
  <si>
    <t xml:space="preserve">Fo    </t>
  </si>
  <si>
    <r>
      <t>ol</t>
    </r>
    <r>
      <rPr>
        <sz val="8"/>
        <rFont val="Calibri"/>
        <family val="2"/>
      </rPr>
      <t xml:space="preserve"> (marging)</t>
    </r>
  </si>
  <si>
    <t>Boulder 002</t>
  </si>
  <si>
    <t>Wehrlite inc. 1</t>
  </si>
  <si>
    <t>Wehrlite inc. 2</t>
  </si>
  <si>
    <r>
      <t>SiO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 </t>
    </r>
  </si>
  <si>
    <r>
      <t>TiO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 </t>
    </r>
  </si>
  <si>
    <r>
      <t>Al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</t>
    </r>
  </si>
  <si>
    <r>
      <t>Na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O  </t>
    </r>
  </si>
  <si>
    <r>
      <t>K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O   </t>
    </r>
  </si>
  <si>
    <r>
      <t>Cr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</t>
    </r>
  </si>
  <si>
    <t>Wehrlite (s)</t>
  </si>
  <si>
    <t>plag-olivine websterite (s)</t>
  </si>
  <si>
    <t>plag-wehrlite (s)</t>
  </si>
  <si>
    <t>Wehrlite/olivine websterite (s)</t>
  </si>
  <si>
    <t>Chr</t>
  </si>
  <si>
    <t>─</t>
  </si>
  <si>
    <t xml:space="preserve"> Chr = Chromite, Mgt = Magnetite, (s) sulfidic, "─ "= not detected</t>
  </si>
  <si>
    <t>Wo=Wollastonite, En= enstantite, Fs= Ferrosilite, (s)= sulfidic, "─ "= not detected</t>
  </si>
  <si>
    <t>Fo is molar 100 × (Mg/Mg+Fe), "─ "= not detected</t>
  </si>
  <si>
    <r>
      <t>ol</t>
    </r>
    <r>
      <rPr>
        <sz val="8"/>
        <rFont val="Calibri"/>
        <family val="2"/>
      </rPr>
      <t xml:space="preserve"> (coarse,marging)</t>
    </r>
  </si>
  <si>
    <t>Microprobe analyzes of clinopyroxene from Central Dunite, Kevitsa Dunite and Group1 and 2 recrystallized ultramafic  inclusions</t>
  </si>
  <si>
    <t>Microprobe analyses of  olivine in Group 1 recrystallized ultramafic inclusions and their host Kevitsa olivine pyroxenites (OLPX)</t>
  </si>
  <si>
    <t xml:space="preserve">Spinel classification following Gargiulo, M.F., Bjerg, E.A., Mogessie, A., 2013. Spinel group minerals in metamorphosed ultramafic rocks from Rio de Las Tunas belt, Central Andes, Argentina. Geologica Acta 11, 133−148. </t>
  </si>
  <si>
    <t>Microprobe analyzes of olivine from Central Dunite, Kevitsa Dunite and Group1 and 2 recrystallized ultramafic  inclusions</t>
  </si>
  <si>
    <r>
      <t xml:space="preserve">Fo is molar 100 × (Mg/Mg+Fe), (S) = Sulfidic,  </t>
    </r>
    <r>
      <rPr>
        <sz val="11"/>
        <color theme="1"/>
        <rFont val="Calibri"/>
        <family val="2"/>
      </rPr>
      <t>"─ "= not detected.  Relative errors are within ±2% for major oxides and ±3% for nickel</t>
    </r>
  </si>
  <si>
    <t>Relative errors are within ±2% for major oxides and ±3% for nickel.</t>
  </si>
  <si>
    <t>whole-rock and mineral chemical constraints" by Luolavirta et al. (2018) Bulletin of the Geological Society of Finland</t>
  </si>
  <si>
    <r>
      <rPr>
        <b/>
        <sz val="11"/>
        <color theme="1"/>
        <rFont val="Calibri"/>
        <family val="2"/>
        <scheme val="minor"/>
      </rPr>
      <t>Electronic Appendix B</t>
    </r>
    <r>
      <rPr>
        <sz val="11"/>
        <color theme="1"/>
        <rFont val="Calibri"/>
        <family val="2"/>
        <scheme val="minor"/>
      </rPr>
      <t xml:space="preserve"> for the article: "Characterization and origin of dunitic rocks in the Ni-Cu-(PGE) sulfide ore-bearing Kevitsa intrusion, northern Finland: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</si>
</sst>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0.0;###0.0"/>
    <numFmt numFmtId="166" formatCode="0.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vertAlign val="subscript"/>
      <sz val="10"/>
      <name val="Arial"/>
      <family val="2"/>
    </font>
    <font>
      <b/>
      <vertAlign val="superscript"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name val="Arial"/>
      <family val="2"/>
    </font>
    <font>
      <sz val="10"/>
      <color rgb="FF008080"/>
      <name val="Arial"/>
      <family val="2"/>
    </font>
    <font>
      <sz val="11"/>
      <name val="Calibri"/>
      <family val="2"/>
    </font>
    <font>
      <b/>
      <i/>
      <sz val="10"/>
      <color rgb="FF008080"/>
      <name val="Arial"/>
      <family val="2"/>
    </font>
    <font>
      <b/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1"/>
      <color rgb="FFFF0000"/>
      <name val="Calibri"/>
      <family val="2"/>
    </font>
    <font>
      <sz val="11"/>
      <color rgb="FF76933C"/>
      <name val="Calibri"/>
      <family val="2"/>
    </font>
    <font>
      <b/>
      <vertAlign val="subscript"/>
      <sz val="11"/>
      <color rgb="FF000000"/>
      <name val="Calibri"/>
      <family val="2"/>
    </font>
    <font>
      <sz val="8"/>
      <name val="Calibri"/>
      <family val="2"/>
    </font>
    <font>
      <sz val="11"/>
      <color rgb="FF9BBB59"/>
      <name val="Calibri"/>
      <family val="2"/>
    </font>
    <font>
      <b/>
      <vertAlign val="subscript"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76933C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00808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Protection="0">
      <alignment vertical="top" wrapText="1"/>
    </xf>
  </cellStyleXfs>
  <cellXfs count="203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5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1" applyFont="1" applyFill="1" applyAlignment="1">
      <alignment vertical="top" wrapText="1"/>
    </xf>
    <xf numFmtId="0" fontId="2" fillId="0" borderId="0" xfId="0" applyFont="1" applyAlignment="1">
      <alignment horizontal="center"/>
    </xf>
    <xf numFmtId="2" fontId="2" fillId="0" borderId="0" xfId="1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/>
    <xf numFmtId="0" fontId="7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left"/>
    </xf>
    <xf numFmtId="0" fontId="2" fillId="0" borderId="3" xfId="0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horizontal="left" wrapText="1"/>
    </xf>
    <xf numFmtId="0" fontId="9" fillId="0" borderId="2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2" fontId="16" fillId="0" borderId="2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/>
    <xf numFmtId="2" fontId="19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7" fillId="0" borderId="2" xfId="0" applyFont="1" applyFill="1" applyBorder="1"/>
    <xf numFmtId="0" fontId="1" fillId="0" borderId="2" xfId="0" applyFont="1" applyFill="1" applyBorder="1"/>
    <xf numFmtId="0" fontId="2" fillId="0" borderId="0" xfId="0" applyFont="1"/>
    <xf numFmtId="0" fontId="5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0" xfId="0" applyFont="1"/>
    <xf numFmtId="2" fontId="0" fillId="0" borderId="2" xfId="0" applyNumberFormat="1" applyBorder="1" applyAlignment="1">
      <alignment horizontal="center"/>
    </xf>
    <xf numFmtId="0" fontId="22" fillId="0" borderId="0" xfId="0" applyFont="1"/>
    <xf numFmtId="0" fontId="0" fillId="0" borderId="3" xfId="0" applyBorder="1"/>
    <xf numFmtId="2" fontId="0" fillId="0" borderId="3" xfId="0" applyNumberFormat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0" fontId="21" fillId="0" borderId="1" xfId="0" applyFont="1" applyFill="1" applyBorder="1" applyAlignment="1"/>
    <xf numFmtId="0" fontId="23" fillId="0" borderId="1" xfId="0" applyFont="1" applyFill="1" applyBorder="1"/>
    <xf numFmtId="0" fontId="9" fillId="0" borderId="1" xfId="0" applyFont="1" applyFill="1" applyBorder="1"/>
    <xf numFmtId="0" fontId="21" fillId="0" borderId="1" xfId="0" applyFont="1" applyFill="1" applyBorder="1"/>
    <xf numFmtId="0" fontId="24" fillId="0" borderId="1" xfId="0" applyFont="1" applyFill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2" fontId="19" fillId="0" borderId="1" xfId="0" applyNumberFormat="1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2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1" fontId="19" fillId="0" borderId="3" xfId="0" applyNumberFormat="1" applyFont="1" applyFill="1" applyBorder="1" applyAlignment="1">
      <alignment horizontal="center"/>
    </xf>
    <xf numFmtId="1" fontId="21" fillId="0" borderId="3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9" fillId="0" borderId="3" xfId="0" applyFont="1" applyFill="1" applyBorder="1"/>
    <xf numFmtId="0" fontId="19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5" fillId="0" borderId="0" xfId="0" applyFont="1" applyFill="1" applyAlignment="1"/>
    <xf numFmtId="0" fontId="35" fillId="0" borderId="0" xfId="0" applyFont="1" applyAlignment="1"/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/>
    <xf numFmtId="166" fontId="2" fillId="0" borderId="2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left"/>
    </xf>
    <xf numFmtId="0" fontId="19" fillId="0" borderId="3" xfId="0" applyFont="1" applyFill="1" applyBorder="1"/>
    <xf numFmtId="2" fontId="19" fillId="0" borderId="3" xfId="0" applyNumberFormat="1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21" fillId="0" borderId="0" xfId="0" applyNumberFormat="1" applyFont="1" applyFill="1" applyBorder="1" applyAlignment="1">
      <alignment horizontal="center"/>
    </xf>
    <xf numFmtId="0" fontId="36" fillId="0" borderId="0" xfId="0" applyFont="1" applyFill="1"/>
    <xf numFmtId="0" fontId="37" fillId="0" borderId="0" xfId="0" applyFont="1" applyFill="1"/>
    <xf numFmtId="0" fontId="36" fillId="0" borderId="0" xfId="0" applyFont="1" applyFill="1" applyAlignment="1">
      <alignment horizontal="left"/>
    </xf>
    <xf numFmtId="0" fontId="38" fillId="0" borderId="0" xfId="0" applyFont="1" applyFill="1"/>
    <xf numFmtId="0" fontId="36" fillId="0" borderId="0" xfId="0" applyFont="1" applyFill="1" applyBorder="1"/>
    <xf numFmtId="166" fontId="2" fillId="0" borderId="0" xfId="1" applyNumberFormat="1" applyFont="1" applyFill="1" applyAlignment="1">
      <alignment horizontal="center" vertical="top" wrapText="1"/>
    </xf>
    <xf numFmtId="166" fontId="2" fillId="0" borderId="0" xfId="0" applyNumberFormat="1" applyFont="1" applyBorder="1" applyAlignment="1">
      <alignment horizontal="center"/>
    </xf>
    <xf numFmtId="2" fontId="39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" fontId="34" fillId="0" borderId="0" xfId="0" applyNumberFormat="1" applyFont="1" applyFill="1" applyAlignment="1">
      <alignment horizontal="center"/>
    </xf>
    <xf numFmtId="0" fontId="34" fillId="0" borderId="0" xfId="0" applyFont="1" applyFill="1"/>
    <xf numFmtId="0" fontId="34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2" fontId="34" fillId="0" borderId="0" xfId="0" applyNumberFormat="1" applyFont="1" applyFill="1" applyAlignment="1">
      <alignment horizontal="center"/>
    </xf>
    <xf numFmtId="166" fontId="34" fillId="0" borderId="0" xfId="0" applyNumberFormat="1" applyFont="1" applyFill="1" applyAlignment="1">
      <alignment horizontal="center"/>
    </xf>
    <xf numFmtId="164" fontId="34" fillId="0" borderId="0" xfId="0" applyNumberFormat="1" applyFont="1" applyFill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3" xfId="0" applyFont="1" applyFill="1" applyBorder="1" applyAlignment="1">
      <alignment horizontal="center"/>
    </xf>
    <xf numFmtId="2" fontId="34" fillId="0" borderId="3" xfId="0" applyNumberFormat="1" applyFont="1" applyFill="1" applyBorder="1" applyAlignment="1">
      <alignment horizontal="center"/>
    </xf>
    <xf numFmtId="166" fontId="34" fillId="0" borderId="3" xfId="0" applyNumberFormat="1" applyFont="1" applyFill="1" applyBorder="1" applyAlignment="1">
      <alignment horizontal="center"/>
    </xf>
    <xf numFmtId="164" fontId="34" fillId="0" borderId="3" xfId="0" applyNumberFormat="1" applyFont="1" applyFill="1" applyBorder="1" applyAlignment="1">
      <alignment horizontal="center"/>
    </xf>
    <xf numFmtId="1" fontId="34" fillId="0" borderId="3" xfId="0" applyNumberFormat="1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0" xfId="0" applyFont="1" applyAlignment="1"/>
    <xf numFmtId="0" fontId="34" fillId="0" borderId="0" xfId="0" applyFont="1" applyAlignment="1">
      <alignment horizontal="center"/>
    </xf>
    <xf numFmtId="2" fontId="19" fillId="0" borderId="0" xfId="1" applyNumberFormat="1" applyFont="1" applyFill="1" applyAlignment="1">
      <alignment horizontal="center" vertical="top" wrapText="1"/>
    </xf>
    <xf numFmtId="0" fontId="5" fillId="0" borderId="4" xfId="0" applyFont="1" applyFill="1" applyBorder="1" applyAlignment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2" fontId="19" fillId="0" borderId="3" xfId="1" applyNumberFormat="1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16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Central dunite-cpx</c:v>
          </c:tx>
          <c:spPr>
            <a:ln w="28575">
              <a:noFill/>
            </a:ln>
          </c:spPr>
          <c:xVal>
            <c:numRef>
              <c:f>'[1]Central D'!$Y$2:$Y$11</c:f>
              <c:numCache>
                <c:formatCode>General</c:formatCode>
                <c:ptCount val="10"/>
                <c:pt idx="0">
                  <c:v>88.096299999999999</c:v>
                </c:pt>
                <c:pt idx="1">
                  <c:v>88.208699999999993</c:v>
                </c:pt>
                <c:pt idx="2">
                  <c:v>87.580799999999996</c:v>
                </c:pt>
                <c:pt idx="3">
                  <c:v>88.074299999999994</c:v>
                </c:pt>
                <c:pt idx="4">
                  <c:v>86.687200000000004</c:v>
                </c:pt>
                <c:pt idx="5">
                  <c:v>88.357200000000006</c:v>
                </c:pt>
                <c:pt idx="6">
                  <c:v>88.190200000000004</c:v>
                </c:pt>
                <c:pt idx="7">
                  <c:v>88.909499999999994</c:v>
                </c:pt>
                <c:pt idx="8">
                  <c:v>89.803899999999999</c:v>
                </c:pt>
                <c:pt idx="9">
                  <c:v>88.027000000000001</c:v>
                </c:pt>
              </c:numCache>
            </c:numRef>
          </c:xVal>
          <c:yVal>
            <c:numRef>
              <c:f>'[1]Central D'!$I$2:$I$11</c:f>
              <c:numCache>
                <c:formatCode>General</c:formatCode>
                <c:ptCount val="10"/>
                <c:pt idx="0">
                  <c:v>2.4430000000000001</c:v>
                </c:pt>
                <c:pt idx="1">
                  <c:v>2.4550000000000001</c:v>
                </c:pt>
                <c:pt idx="2">
                  <c:v>3.6880000000000002</c:v>
                </c:pt>
                <c:pt idx="3">
                  <c:v>2.2970000000000002</c:v>
                </c:pt>
                <c:pt idx="4">
                  <c:v>4.4580000000000002</c:v>
                </c:pt>
                <c:pt idx="5">
                  <c:v>2.504</c:v>
                </c:pt>
                <c:pt idx="6">
                  <c:v>2.4780000000000002</c:v>
                </c:pt>
                <c:pt idx="7">
                  <c:v>2.548</c:v>
                </c:pt>
                <c:pt idx="8">
                  <c:v>2.746</c:v>
                </c:pt>
                <c:pt idx="9">
                  <c:v>3.2120000000000002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[1]KV350!$W$2:$W$13</c:f>
              <c:numCache>
                <c:formatCode>General</c:formatCode>
                <c:ptCount val="12"/>
                <c:pt idx="0">
                  <c:v>87.774699999999996</c:v>
                </c:pt>
                <c:pt idx="1">
                  <c:v>87.521799999999999</c:v>
                </c:pt>
                <c:pt idx="2">
                  <c:v>88.545699999999997</c:v>
                </c:pt>
                <c:pt idx="3">
                  <c:v>89.398700000000005</c:v>
                </c:pt>
                <c:pt idx="4">
                  <c:v>89.674199999999999</c:v>
                </c:pt>
                <c:pt idx="5">
                  <c:v>90.725399999999993</c:v>
                </c:pt>
                <c:pt idx="6">
                  <c:v>88.424300000000002</c:v>
                </c:pt>
                <c:pt idx="7">
                  <c:v>88.805999999999997</c:v>
                </c:pt>
                <c:pt idx="8">
                  <c:v>88.995800000000003</c:v>
                </c:pt>
                <c:pt idx="9">
                  <c:v>89.057599999999994</c:v>
                </c:pt>
                <c:pt idx="10">
                  <c:v>87.972200000000001</c:v>
                </c:pt>
                <c:pt idx="11">
                  <c:v>87.136399999999995</c:v>
                </c:pt>
              </c:numCache>
            </c:numRef>
          </c:xVal>
          <c:yVal>
            <c:numRef>
              <c:f>[1]KV350!$J$2:$J$13</c:f>
              <c:numCache>
                <c:formatCode>General</c:formatCode>
                <c:ptCount val="12"/>
                <c:pt idx="0">
                  <c:v>1.3029999999999999</c:v>
                </c:pt>
                <c:pt idx="1">
                  <c:v>1.306</c:v>
                </c:pt>
                <c:pt idx="2">
                  <c:v>1.978</c:v>
                </c:pt>
                <c:pt idx="3">
                  <c:v>1.91</c:v>
                </c:pt>
                <c:pt idx="4">
                  <c:v>1.722</c:v>
                </c:pt>
                <c:pt idx="5">
                  <c:v>2.2210000000000001</c:v>
                </c:pt>
                <c:pt idx="6">
                  <c:v>3.121</c:v>
                </c:pt>
                <c:pt idx="7">
                  <c:v>3.0510000000000002</c:v>
                </c:pt>
                <c:pt idx="8">
                  <c:v>3.286</c:v>
                </c:pt>
                <c:pt idx="9">
                  <c:v>1.3640000000000001</c:v>
                </c:pt>
                <c:pt idx="10">
                  <c:v>1.6850000000000001</c:v>
                </c:pt>
                <c:pt idx="11">
                  <c:v>1.7609999999999999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37888"/>
        <c:axId val="58038464"/>
      </c:scatterChart>
      <c:valAx>
        <c:axId val="5803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Mg-number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038464"/>
        <c:crosses val="autoZero"/>
        <c:crossBetween val="midCat"/>
      </c:valAx>
      <c:valAx>
        <c:axId val="58038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037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381000</xdr:colOff>
      <xdr:row>55</xdr:row>
      <xdr:rowOff>0</xdr:rowOff>
    </xdr:from>
    <xdr:to>
      <xdr:col>39</xdr:col>
      <xdr:colOff>76200</xdr:colOff>
      <xdr:row>61</xdr:row>
      <xdr:rowOff>95250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neral%20chemictry/Min%20chem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Fred mod"/>
      <sheetName val="Fred"/>
      <sheetName val="OLPx-inc.pairs"/>
      <sheetName val="inc.metamorphic"/>
      <sheetName val="sp"/>
      <sheetName val="Central D"/>
      <sheetName val="Footwall D"/>
      <sheetName val="KV350"/>
      <sheetName val="plots_ol"/>
      <sheetName val="KEV data ol"/>
      <sheetName val="KEV data cpx"/>
      <sheetName val="plots_cpx"/>
      <sheetName val="Hbl"/>
      <sheetName val="Central D_Cpx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I2">
            <v>2.4430000000000001</v>
          </cell>
          <cell r="Y2">
            <v>88.096299999999999</v>
          </cell>
        </row>
        <row r="3">
          <cell r="I3">
            <v>2.4550000000000001</v>
          </cell>
          <cell r="Y3">
            <v>88.208699999999993</v>
          </cell>
        </row>
        <row r="4">
          <cell r="I4">
            <v>3.6880000000000002</v>
          </cell>
          <cell r="Y4">
            <v>87.580799999999996</v>
          </cell>
        </row>
        <row r="5">
          <cell r="I5">
            <v>2.2970000000000002</v>
          </cell>
          <cell r="Y5">
            <v>88.074299999999994</v>
          </cell>
        </row>
        <row r="6">
          <cell r="I6">
            <v>4.4580000000000002</v>
          </cell>
          <cell r="Y6">
            <v>86.687200000000004</v>
          </cell>
        </row>
        <row r="7">
          <cell r="I7">
            <v>2.504</v>
          </cell>
          <cell r="Y7">
            <v>88.357200000000006</v>
          </cell>
        </row>
        <row r="8">
          <cell r="I8">
            <v>2.4780000000000002</v>
          </cell>
          <cell r="Y8">
            <v>88.190200000000004</v>
          </cell>
        </row>
        <row r="9">
          <cell r="I9">
            <v>2.548</v>
          </cell>
          <cell r="Y9">
            <v>88.909499999999994</v>
          </cell>
        </row>
        <row r="10">
          <cell r="I10">
            <v>2.746</v>
          </cell>
          <cell r="Y10">
            <v>89.803899999999999</v>
          </cell>
        </row>
        <row r="11">
          <cell r="I11">
            <v>3.2120000000000002</v>
          </cell>
          <cell r="Y11">
            <v>88.027000000000001</v>
          </cell>
        </row>
      </sheetData>
      <sheetData sheetId="7"/>
      <sheetData sheetId="8">
        <row r="2">
          <cell r="J2">
            <v>1.3029999999999999</v>
          </cell>
          <cell r="W2">
            <v>87.774699999999996</v>
          </cell>
        </row>
        <row r="3">
          <cell r="J3">
            <v>1.306</v>
          </cell>
          <cell r="W3">
            <v>87.521799999999999</v>
          </cell>
        </row>
        <row r="4">
          <cell r="J4">
            <v>1.978</v>
          </cell>
          <cell r="W4">
            <v>88.545699999999997</v>
          </cell>
        </row>
        <row r="5">
          <cell r="J5">
            <v>1.91</v>
          </cell>
          <cell r="W5">
            <v>89.398700000000005</v>
          </cell>
        </row>
        <row r="6">
          <cell r="J6">
            <v>1.722</v>
          </cell>
          <cell r="W6">
            <v>89.674199999999999</v>
          </cell>
        </row>
        <row r="7">
          <cell r="J7">
            <v>2.2210000000000001</v>
          </cell>
          <cell r="W7">
            <v>90.725399999999993</v>
          </cell>
        </row>
        <row r="8">
          <cell r="J8">
            <v>3.121</v>
          </cell>
          <cell r="W8">
            <v>88.424300000000002</v>
          </cell>
        </row>
        <row r="9">
          <cell r="J9">
            <v>3.0510000000000002</v>
          </cell>
          <cell r="W9">
            <v>88.805999999999997</v>
          </cell>
        </row>
        <row r="10">
          <cell r="J10">
            <v>3.286</v>
          </cell>
          <cell r="W10">
            <v>88.995800000000003</v>
          </cell>
        </row>
        <row r="11">
          <cell r="J11">
            <v>1.3640000000000001</v>
          </cell>
          <cell r="W11">
            <v>89.057599999999994</v>
          </cell>
        </row>
        <row r="12">
          <cell r="J12">
            <v>1.6850000000000001</v>
          </cell>
          <cell r="W12">
            <v>87.972200000000001</v>
          </cell>
        </row>
        <row r="13">
          <cell r="J13">
            <v>1.7609999999999999</v>
          </cell>
          <cell r="W13">
            <v>87.136399999999995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36"/>
  <sheetViews>
    <sheetView showGridLines="0" tabSelected="1" zoomScaleNormal="100" workbookViewId="0"/>
  </sheetViews>
  <sheetFormatPr defaultColWidth="12.85546875" defaultRowHeight="15" x14ac:dyDescent="0.25"/>
  <cols>
    <col min="1" max="1" width="12.85546875" style="1"/>
    <col min="2" max="2" width="14.28515625" style="1" customWidth="1"/>
    <col min="3" max="3" width="28.42578125" style="1" customWidth="1"/>
    <col min="4" max="16" width="8.7109375" style="2" customWidth="1"/>
    <col min="17" max="17" width="8.7109375" style="3" customWidth="1"/>
    <col min="18" max="18" width="8.7109375" style="2" customWidth="1"/>
    <col min="19" max="19" width="8.7109375" style="1" customWidth="1"/>
    <col min="20" max="16384" width="12.85546875" style="1"/>
  </cols>
  <sheetData>
    <row r="1" spans="2:19" x14ac:dyDescent="0.25">
      <c r="B1" s="1" t="s">
        <v>171</v>
      </c>
    </row>
    <row r="2" spans="2:19" x14ac:dyDescent="0.25">
      <c r="B2" s="1" t="s">
        <v>170</v>
      </c>
    </row>
    <row r="4" spans="2:19" x14ac:dyDescent="0.25">
      <c r="B4" s="1" t="s">
        <v>167</v>
      </c>
    </row>
    <row r="5" spans="2:19" x14ac:dyDescent="0.25">
      <c r="B5" s="4" t="s">
        <v>168</v>
      </c>
      <c r="C5" s="4"/>
    </row>
    <row r="6" spans="2:19" ht="15.75" customHeight="1" x14ac:dyDescent="0.25"/>
    <row r="7" spans="2:19" s="5" customFormat="1" ht="27.75" customHeight="1" thickBot="1" x14ac:dyDescent="0.3">
      <c r="B7" s="187" t="s">
        <v>0</v>
      </c>
      <c r="C7" s="187" t="s">
        <v>1</v>
      </c>
      <c r="D7" s="188" t="s">
        <v>2</v>
      </c>
      <c r="E7" s="189" t="s">
        <v>3</v>
      </c>
      <c r="F7" s="189" t="s">
        <v>4</v>
      </c>
      <c r="G7" s="189" t="s">
        <v>5</v>
      </c>
      <c r="H7" s="189" t="s">
        <v>6</v>
      </c>
      <c r="I7" s="189" t="s">
        <v>7</v>
      </c>
      <c r="J7" s="189" t="s">
        <v>8</v>
      </c>
      <c r="K7" s="189" t="s">
        <v>9</v>
      </c>
      <c r="L7" s="189" t="s">
        <v>10</v>
      </c>
      <c r="M7" s="189" t="s">
        <v>11</v>
      </c>
      <c r="N7" s="189" t="s">
        <v>12</v>
      </c>
      <c r="O7" s="189" t="s">
        <v>13</v>
      </c>
      <c r="P7" s="187" t="s">
        <v>14</v>
      </c>
      <c r="Q7" s="187" t="s">
        <v>15</v>
      </c>
      <c r="R7" s="188" t="s">
        <v>16</v>
      </c>
    </row>
    <row r="8" spans="2:19" s="7" customFormat="1" ht="15.75" thickBot="1" x14ac:dyDescent="0.3">
      <c r="B8" s="183" t="s">
        <v>17</v>
      </c>
      <c r="C8" s="184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  <c r="R8" s="185"/>
    </row>
    <row r="9" spans="2:19" s="136" customFormat="1" ht="15" customHeight="1" x14ac:dyDescent="0.25">
      <c r="B9" s="11" t="s">
        <v>18</v>
      </c>
      <c r="C9" s="7" t="s">
        <v>19</v>
      </c>
      <c r="D9" s="12" t="s">
        <v>20</v>
      </c>
      <c r="E9" s="13">
        <v>40.17</v>
      </c>
      <c r="F9" s="162">
        <v>0.03</v>
      </c>
      <c r="G9" s="182" t="s">
        <v>159</v>
      </c>
      <c r="H9" s="13">
        <v>11.51</v>
      </c>
      <c r="I9" s="13">
        <v>0.21</v>
      </c>
      <c r="J9" s="13">
        <v>48.71</v>
      </c>
      <c r="K9" s="13">
        <v>0.08</v>
      </c>
      <c r="L9" s="13">
        <v>0.02</v>
      </c>
      <c r="M9" s="13">
        <v>0.02</v>
      </c>
      <c r="N9" s="182" t="s">
        <v>159</v>
      </c>
      <c r="O9" s="13">
        <v>0.32</v>
      </c>
      <c r="P9" s="14">
        <f t="shared" ref="P9:P72" si="0">SUM(E9:O9)</f>
        <v>101.06999999999998</v>
      </c>
      <c r="Q9" s="15">
        <v>88.3</v>
      </c>
      <c r="R9" s="16">
        <f t="shared" ref="R9:R72" si="1">O9*0.78584*10000</f>
        <v>2514.6880000000001</v>
      </c>
      <c r="S9" s="10"/>
    </row>
    <row r="10" spans="2:19" s="136" customFormat="1" ht="15" customHeight="1" x14ac:dyDescent="0.25">
      <c r="B10" s="11" t="s">
        <v>21</v>
      </c>
      <c r="C10" s="7" t="s">
        <v>19</v>
      </c>
      <c r="D10" s="12" t="s">
        <v>20</v>
      </c>
      <c r="E10" s="13">
        <v>40.229999999999997</v>
      </c>
      <c r="F10" s="162">
        <v>0.01</v>
      </c>
      <c r="G10" s="182" t="s">
        <v>159</v>
      </c>
      <c r="H10" s="13">
        <v>11.33</v>
      </c>
      <c r="I10" s="13">
        <v>0.15</v>
      </c>
      <c r="J10" s="13">
        <v>48.24</v>
      </c>
      <c r="K10" s="13">
        <v>0.06</v>
      </c>
      <c r="L10" s="182" t="s">
        <v>159</v>
      </c>
      <c r="M10" s="182" t="s">
        <v>159</v>
      </c>
      <c r="N10" s="13">
        <v>0.04</v>
      </c>
      <c r="O10" s="13">
        <v>0.3</v>
      </c>
      <c r="P10" s="14">
        <f t="shared" si="0"/>
        <v>100.36</v>
      </c>
      <c r="Q10" s="15">
        <v>88.36</v>
      </c>
      <c r="R10" s="16">
        <f t="shared" si="1"/>
        <v>2357.52</v>
      </c>
      <c r="S10" s="10"/>
    </row>
    <row r="11" spans="2:19" s="136" customFormat="1" ht="15" customHeight="1" x14ac:dyDescent="0.25">
      <c r="B11" s="11" t="s">
        <v>21</v>
      </c>
      <c r="C11" s="7" t="s">
        <v>19</v>
      </c>
      <c r="D11" s="12" t="s">
        <v>20</v>
      </c>
      <c r="E11" s="13">
        <v>40.619999999999997</v>
      </c>
      <c r="F11" s="182" t="s">
        <v>159</v>
      </c>
      <c r="G11" s="182" t="s">
        <v>159</v>
      </c>
      <c r="H11" s="13">
        <v>11.33</v>
      </c>
      <c r="I11" s="13">
        <v>0.18</v>
      </c>
      <c r="J11" s="13">
        <v>48.51</v>
      </c>
      <c r="K11" s="13">
        <v>7.0000000000000007E-2</v>
      </c>
      <c r="L11" s="182" t="s">
        <v>159</v>
      </c>
      <c r="M11" s="182" t="s">
        <v>159</v>
      </c>
      <c r="N11" s="182" t="s">
        <v>159</v>
      </c>
      <c r="O11" s="13">
        <v>0.34</v>
      </c>
      <c r="P11" s="14">
        <f t="shared" si="0"/>
        <v>101.04999999999998</v>
      </c>
      <c r="Q11" s="15">
        <v>88.41</v>
      </c>
      <c r="R11" s="16">
        <f t="shared" si="1"/>
        <v>2671.8560000000002</v>
      </c>
      <c r="S11" s="10"/>
    </row>
    <row r="12" spans="2:19" s="136" customFormat="1" ht="15" customHeight="1" x14ac:dyDescent="0.25">
      <c r="B12" s="11" t="s">
        <v>21</v>
      </c>
      <c r="C12" s="7" t="s">
        <v>19</v>
      </c>
      <c r="D12" s="12" t="s">
        <v>20</v>
      </c>
      <c r="E12" s="13">
        <v>40.799999999999997</v>
      </c>
      <c r="F12" s="182" t="s">
        <v>159</v>
      </c>
      <c r="G12" s="13">
        <v>0.03</v>
      </c>
      <c r="H12" s="13">
        <v>11.17</v>
      </c>
      <c r="I12" s="13">
        <v>0.19</v>
      </c>
      <c r="J12" s="13">
        <v>48.88</v>
      </c>
      <c r="K12" s="13">
        <v>0.01</v>
      </c>
      <c r="L12" s="13">
        <v>0.03</v>
      </c>
      <c r="M12" s="182" t="s">
        <v>159</v>
      </c>
      <c r="N12" s="13">
        <v>0.06</v>
      </c>
      <c r="O12" s="13">
        <v>0.34</v>
      </c>
      <c r="P12" s="14">
        <f t="shared" si="0"/>
        <v>101.51</v>
      </c>
      <c r="Q12" s="15">
        <v>88.63</v>
      </c>
      <c r="R12" s="16">
        <f t="shared" si="1"/>
        <v>2671.8560000000002</v>
      </c>
      <c r="S12" s="10"/>
    </row>
    <row r="13" spans="2:19" s="136" customFormat="1" ht="15" customHeight="1" x14ac:dyDescent="0.25">
      <c r="B13" s="11" t="s">
        <v>22</v>
      </c>
      <c r="C13" s="7" t="s">
        <v>19</v>
      </c>
      <c r="D13" s="12" t="s">
        <v>20</v>
      </c>
      <c r="E13" s="13">
        <v>40.369999999999997</v>
      </c>
      <c r="F13" s="182" t="s">
        <v>159</v>
      </c>
      <c r="G13" s="13">
        <v>0.04</v>
      </c>
      <c r="H13" s="13">
        <v>11.34</v>
      </c>
      <c r="I13" s="13">
        <v>0.21</v>
      </c>
      <c r="J13" s="13">
        <v>48.68</v>
      </c>
      <c r="K13" s="13">
        <v>0.06</v>
      </c>
      <c r="L13" s="182" t="s">
        <v>159</v>
      </c>
      <c r="M13" s="182" t="s">
        <v>159</v>
      </c>
      <c r="N13" s="13">
        <v>0.01</v>
      </c>
      <c r="O13" s="13">
        <v>0.32</v>
      </c>
      <c r="P13" s="14">
        <f t="shared" si="0"/>
        <v>101.03</v>
      </c>
      <c r="Q13" s="15">
        <v>88.44</v>
      </c>
      <c r="R13" s="16">
        <f t="shared" si="1"/>
        <v>2514.6880000000001</v>
      </c>
      <c r="S13" s="10"/>
    </row>
    <row r="14" spans="2:19" s="136" customFormat="1" ht="15" customHeight="1" x14ac:dyDescent="0.25">
      <c r="B14" s="11" t="s">
        <v>22</v>
      </c>
      <c r="C14" s="7" t="s">
        <v>19</v>
      </c>
      <c r="D14" s="12" t="s">
        <v>20</v>
      </c>
      <c r="E14" s="13">
        <v>39.96</v>
      </c>
      <c r="F14" s="182" t="s">
        <v>159</v>
      </c>
      <c r="G14" s="13">
        <v>0.04</v>
      </c>
      <c r="H14" s="13">
        <v>11.61</v>
      </c>
      <c r="I14" s="13">
        <v>0.18</v>
      </c>
      <c r="J14" s="13">
        <v>49.07</v>
      </c>
      <c r="K14" s="13">
        <v>0.03</v>
      </c>
      <c r="L14" s="13">
        <v>0.01</v>
      </c>
      <c r="M14" s="182" t="s">
        <v>159</v>
      </c>
      <c r="N14" s="13">
        <v>0.03</v>
      </c>
      <c r="O14" s="13">
        <v>0.31</v>
      </c>
      <c r="P14" s="14">
        <f t="shared" si="0"/>
        <v>101.24000000000001</v>
      </c>
      <c r="Q14" s="15">
        <v>88.27</v>
      </c>
      <c r="R14" s="16">
        <f t="shared" si="1"/>
        <v>2436.1040000000003</v>
      </c>
      <c r="S14" s="10"/>
    </row>
    <row r="15" spans="2:19" s="136" customFormat="1" ht="15" customHeight="1" x14ac:dyDescent="0.25">
      <c r="B15" s="11" t="s">
        <v>22</v>
      </c>
      <c r="C15" s="7" t="s">
        <v>19</v>
      </c>
      <c r="D15" s="12" t="s">
        <v>20</v>
      </c>
      <c r="E15" s="13">
        <v>40.43</v>
      </c>
      <c r="F15" s="162">
        <v>0.04</v>
      </c>
      <c r="G15" s="182" t="s">
        <v>159</v>
      </c>
      <c r="H15" s="13">
        <v>11.63</v>
      </c>
      <c r="I15" s="13">
        <v>0.19</v>
      </c>
      <c r="J15" s="13">
        <v>48.59</v>
      </c>
      <c r="K15" s="13">
        <v>0.03</v>
      </c>
      <c r="L15" s="182" t="s">
        <v>159</v>
      </c>
      <c r="M15" s="182" t="s">
        <v>159</v>
      </c>
      <c r="N15" s="13">
        <v>0.06</v>
      </c>
      <c r="O15" s="13">
        <v>0.33</v>
      </c>
      <c r="P15" s="14">
        <f t="shared" si="0"/>
        <v>101.3</v>
      </c>
      <c r="Q15" s="15">
        <v>88.16</v>
      </c>
      <c r="R15" s="16">
        <f t="shared" si="1"/>
        <v>2593.2719999999999</v>
      </c>
      <c r="S15" s="10"/>
    </row>
    <row r="16" spans="2:19" s="136" customFormat="1" ht="15" customHeight="1" x14ac:dyDescent="0.25">
      <c r="B16" s="11" t="s">
        <v>22</v>
      </c>
      <c r="C16" s="7" t="s">
        <v>19</v>
      </c>
      <c r="D16" s="12" t="s">
        <v>20</v>
      </c>
      <c r="E16" s="13">
        <v>40.43</v>
      </c>
      <c r="F16" s="162">
        <v>0.03</v>
      </c>
      <c r="G16" s="182" t="s">
        <v>159</v>
      </c>
      <c r="H16" s="13">
        <v>11.54</v>
      </c>
      <c r="I16" s="13">
        <v>0.18</v>
      </c>
      <c r="J16" s="13">
        <v>48.71</v>
      </c>
      <c r="K16" s="13">
        <v>0.04</v>
      </c>
      <c r="L16" s="13">
        <v>0.02</v>
      </c>
      <c r="M16" s="13">
        <v>0.02</v>
      </c>
      <c r="N16" s="13">
        <v>0.05</v>
      </c>
      <c r="O16" s="13">
        <v>0.31</v>
      </c>
      <c r="P16" s="14">
        <f t="shared" si="0"/>
        <v>101.33</v>
      </c>
      <c r="Q16" s="15">
        <v>88.26</v>
      </c>
      <c r="R16" s="16">
        <f t="shared" si="1"/>
        <v>2436.1040000000003</v>
      </c>
      <c r="S16" s="10"/>
    </row>
    <row r="17" spans="2:20" s="135" customFormat="1" x14ac:dyDescent="0.25">
      <c r="B17" s="7" t="s">
        <v>23</v>
      </c>
      <c r="C17" s="7" t="s">
        <v>24</v>
      </c>
      <c r="D17" s="17" t="s">
        <v>20</v>
      </c>
      <c r="E17" s="18">
        <v>40.658000000000001</v>
      </c>
      <c r="F17" s="140">
        <v>2.3E-2</v>
      </c>
      <c r="G17" s="18">
        <v>4.2999999999999997E-2</v>
      </c>
      <c r="H17" s="18">
        <v>12.435</v>
      </c>
      <c r="I17" s="18">
        <v>0.23799999999999999</v>
      </c>
      <c r="J17" s="18">
        <v>46.750999999999998</v>
      </c>
      <c r="K17" s="18">
        <v>1.7999999999999999E-2</v>
      </c>
      <c r="L17" s="18">
        <v>1.9E-2</v>
      </c>
      <c r="M17" s="18">
        <v>8.9999999999999993E-3</v>
      </c>
      <c r="N17" s="182" t="s">
        <v>159</v>
      </c>
      <c r="O17" s="18">
        <v>0.33</v>
      </c>
      <c r="P17" s="14">
        <f t="shared" si="0"/>
        <v>100.524</v>
      </c>
      <c r="Q17" s="19">
        <v>87.015199999999993</v>
      </c>
      <c r="R17" s="20">
        <f t="shared" si="1"/>
        <v>2593.2719999999999</v>
      </c>
      <c r="S17" s="7"/>
    </row>
    <row r="18" spans="2:20" s="135" customFormat="1" x14ac:dyDescent="0.25">
      <c r="B18" s="7" t="s">
        <v>23</v>
      </c>
      <c r="C18" s="7" t="s">
        <v>24</v>
      </c>
      <c r="D18" s="17" t="s">
        <v>20</v>
      </c>
      <c r="E18" s="18">
        <v>40.134</v>
      </c>
      <c r="F18" s="140">
        <v>3.4000000000000002E-2</v>
      </c>
      <c r="G18" s="182" t="s">
        <v>159</v>
      </c>
      <c r="H18" s="18">
        <v>13.019</v>
      </c>
      <c r="I18" s="18">
        <v>0.22700000000000001</v>
      </c>
      <c r="J18" s="18">
        <v>47.235999999999997</v>
      </c>
      <c r="K18" s="18">
        <v>2.5999999999999999E-2</v>
      </c>
      <c r="L18" s="182" t="s">
        <v>159</v>
      </c>
      <c r="M18" s="140">
        <v>2E-3</v>
      </c>
      <c r="N18" s="182" t="s">
        <v>159</v>
      </c>
      <c r="O18" s="18">
        <v>0.31</v>
      </c>
      <c r="P18" s="14">
        <f t="shared" si="0"/>
        <v>100.98799999999999</v>
      </c>
      <c r="Q18" s="14">
        <v>86.608099999999993</v>
      </c>
      <c r="R18" s="20">
        <f t="shared" si="1"/>
        <v>2436.1040000000003</v>
      </c>
      <c r="S18" s="7"/>
    </row>
    <row r="19" spans="2:20" s="135" customFormat="1" x14ac:dyDescent="0.25">
      <c r="B19" s="7" t="s">
        <v>23</v>
      </c>
      <c r="C19" s="7" t="s">
        <v>24</v>
      </c>
      <c r="D19" s="17" t="s">
        <v>20</v>
      </c>
      <c r="E19" s="18">
        <v>40.661000000000001</v>
      </c>
      <c r="F19" s="140">
        <v>5.0000000000000001E-3</v>
      </c>
      <c r="G19" s="182" t="s">
        <v>159</v>
      </c>
      <c r="H19" s="18">
        <v>13.012</v>
      </c>
      <c r="I19" s="18">
        <v>0.25900000000000001</v>
      </c>
      <c r="J19" s="18">
        <v>47.158000000000001</v>
      </c>
      <c r="K19" s="18">
        <v>4.4999999999999998E-2</v>
      </c>
      <c r="L19" s="18">
        <v>5.0000000000000001E-3</v>
      </c>
      <c r="M19" s="140">
        <v>1E-3</v>
      </c>
      <c r="N19" s="182" t="s">
        <v>159</v>
      </c>
      <c r="O19" s="18">
        <v>0.24</v>
      </c>
      <c r="P19" s="14">
        <f t="shared" si="0"/>
        <v>101.386</v>
      </c>
      <c r="Q19" s="14">
        <v>86.594399999999993</v>
      </c>
      <c r="R19" s="20">
        <f t="shared" si="1"/>
        <v>1886.0159999999998</v>
      </c>
      <c r="S19" s="7"/>
    </row>
    <row r="20" spans="2:20" s="135" customFormat="1" x14ac:dyDescent="0.25">
      <c r="B20" s="7" t="s">
        <v>23</v>
      </c>
      <c r="C20" s="7" t="s">
        <v>24</v>
      </c>
      <c r="D20" s="17" t="s">
        <v>20</v>
      </c>
      <c r="E20" s="18">
        <v>40.695</v>
      </c>
      <c r="F20" s="140">
        <v>7.0000000000000001E-3</v>
      </c>
      <c r="G20" s="140">
        <v>2E-3</v>
      </c>
      <c r="H20" s="18">
        <v>12.849</v>
      </c>
      <c r="I20" s="18">
        <v>0.22800000000000001</v>
      </c>
      <c r="J20" s="18">
        <v>47.244999999999997</v>
      </c>
      <c r="K20" s="18">
        <v>6.6000000000000003E-2</v>
      </c>
      <c r="L20" s="182" t="s">
        <v>159</v>
      </c>
      <c r="M20" s="182" t="s">
        <v>159</v>
      </c>
      <c r="N20" s="182" t="s">
        <v>159</v>
      </c>
      <c r="O20" s="18">
        <v>0.33800000000000002</v>
      </c>
      <c r="P20" s="14">
        <f t="shared" si="0"/>
        <v>101.42999999999999</v>
      </c>
      <c r="Q20" s="14">
        <v>86.7624</v>
      </c>
      <c r="R20" s="20">
        <f t="shared" si="1"/>
        <v>2656.1392000000001</v>
      </c>
      <c r="S20" s="7"/>
    </row>
    <row r="21" spans="2:20" s="135" customFormat="1" x14ac:dyDescent="0.25">
      <c r="B21" s="7" t="s">
        <v>23</v>
      </c>
      <c r="C21" s="7" t="s">
        <v>24</v>
      </c>
      <c r="D21" s="17" t="s">
        <v>20</v>
      </c>
      <c r="E21" s="18">
        <v>40.665999999999997</v>
      </c>
      <c r="F21" s="140">
        <v>2.1999999999999999E-2</v>
      </c>
      <c r="G21" s="182" t="s">
        <v>159</v>
      </c>
      <c r="H21" s="18">
        <v>12.885</v>
      </c>
      <c r="I21" s="18">
        <v>0.22600000000000001</v>
      </c>
      <c r="J21" s="18">
        <v>47.273000000000003</v>
      </c>
      <c r="K21" s="18">
        <v>6.3E-2</v>
      </c>
      <c r="L21" s="18">
        <v>2.3E-2</v>
      </c>
      <c r="M21" s="140">
        <v>2E-3</v>
      </c>
      <c r="N21" s="18">
        <v>2.1000000000000001E-2</v>
      </c>
      <c r="O21" s="18">
        <v>0.308</v>
      </c>
      <c r="P21" s="14">
        <f t="shared" si="0"/>
        <v>101.489</v>
      </c>
      <c r="Q21" s="14">
        <v>86.735900000000001</v>
      </c>
      <c r="R21" s="20">
        <f t="shared" si="1"/>
        <v>2420.3871999999997</v>
      </c>
      <c r="S21" s="7"/>
      <c r="T21" s="135" t="s">
        <v>52</v>
      </c>
    </row>
    <row r="22" spans="2:20" s="135" customFormat="1" x14ac:dyDescent="0.25">
      <c r="B22" s="7" t="s">
        <v>23</v>
      </c>
      <c r="C22" s="7" t="s">
        <v>24</v>
      </c>
      <c r="D22" s="17" t="s">
        <v>20</v>
      </c>
      <c r="E22" s="18">
        <v>40.637</v>
      </c>
      <c r="F22" s="140">
        <v>1.7000000000000001E-2</v>
      </c>
      <c r="G22" s="182" t="s">
        <v>159</v>
      </c>
      <c r="H22" s="18">
        <v>12.862</v>
      </c>
      <c r="I22" s="18">
        <v>0.215</v>
      </c>
      <c r="J22" s="18">
        <v>47.308999999999997</v>
      </c>
      <c r="K22" s="18">
        <v>8.3000000000000004E-2</v>
      </c>
      <c r="L22" s="18">
        <v>1.0999999999999999E-2</v>
      </c>
      <c r="M22" s="182" t="s">
        <v>159</v>
      </c>
      <c r="N22" s="18">
        <v>8.5000000000000006E-2</v>
      </c>
      <c r="O22" s="18">
        <v>0.29399999999999998</v>
      </c>
      <c r="P22" s="14">
        <f t="shared" si="0"/>
        <v>101.51299999999999</v>
      </c>
      <c r="Q22" s="14">
        <v>86.765799999999999</v>
      </c>
      <c r="R22" s="20">
        <f t="shared" si="1"/>
        <v>2310.3696</v>
      </c>
      <c r="S22" s="7"/>
    </row>
    <row r="23" spans="2:20" s="135" customFormat="1" ht="15" customHeight="1" x14ac:dyDescent="0.25">
      <c r="B23" s="7" t="s">
        <v>23</v>
      </c>
      <c r="C23" s="7" t="s">
        <v>24</v>
      </c>
      <c r="D23" s="17" t="s">
        <v>20</v>
      </c>
      <c r="E23" s="18">
        <v>40.311</v>
      </c>
      <c r="F23" s="140">
        <v>3.9E-2</v>
      </c>
      <c r="G23" s="18">
        <v>5.0000000000000001E-3</v>
      </c>
      <c r="H23" s="18">
        <v>13.132999999999999</v>
      </c>
      <c r="I23" s="18">
        <v>0.251</v>
      </c>
      <c r="J23" s="18">
        <v>47.374000000000002</v>
      </c>
      <c r="K23" s="18">
        <v>5.1999999999999998E-2</v>
      </c>
      <c r="L23" s="18">
        <v>0.03</v>
      </c>
      <c r="M23" s="18">
        <v>6.0000000000000001E-3</v>
      </c>
      <c r="N23" s="18">
        <v>0</v>
      </c>
      <c r="O23" s="18">
        <v>0.32900000000000001</v>
      </c>
      <c r="P23" s="14">
        <f t="shared" si="0"/>
        <v>101.53</v>
      </c>
      <c r="Q23" s="14">
        <v>86.540700000000001</v>
      </c>
      <c r="R23" s="20">
        <f t="shared" si="1"/>
        <v>2585.4135999999999</v>
      </c>
      <c r="S23" s="7"/>
    </row>
    <row r="24" spans="2:20" s="135" customFormat="1" x14ac:dyDescent="0.25">
      <c r="B24" s="7" t="s">
        <v>23</v>
      </c>
      <c r="C24" s="7" t="s">
        <v>24</v>
      </c>
      <c r="D24" s="17" t="s">
        <v>20</v>
      </c>
      <c r="E24" s="18">
        <v>40.478999999999999</v>
      </c>
      <c r="F24" s="140">
        <v>4.4999999999999998E-2</v>
      </c>
      <c r="G24" s="182" t="s">
        <v>159</v>
      </c>
      <c r="H24" s="18">
        <v>13.141999999999999</v>
      </c>
      <c r="I24" s="18">
        <v>0.19700000000000001</v>
      </c>
      <c r="J24" s="18">
        <v>47.295999999999999</v>
      </c>
      <c r="K24" s="18">
        <v>0.08</v>
      </c>
      <c r="L24" s="18">
        <v>2.1000000000000001E-2</v>
      </c>
      <c r="M24" s="182" t="s">
        <v>159</v>
      </c>
      <c r="N24" s="18">
        <v>1.4E-2</v>
      </c>
      <c r="O24" s="18">
        <v>0.28499999999999998</v>
      </c>
      <c r="P24" s="14">
        <f t="shared" si="0"/>
        <v>101.55899999999998</v>
      </c>
      <c r="Q24" s="14">
        <v>86.512699999999995</v>
      </c>
      <c r="R24" s="20">
        <f t="shared" si="1"/>
        <v>2239.6439999999998</v>
      </c>
      <c r="S24" s="7"/>
    </row>
    <row r="25" spans="2:20" s="135" customFormat="1" x14ac:dyDescent="0.25">
      <c r="B25" s="7" t="s">
        <v>23</v>
      </c>
      <c r="C25" s="7" t="s">
        <v>24</v>
      </c>
      <c r="D25" s="17" t="s">
        <v>20</v>
      </c>
      <c r="E25" s="18">
        <v>40.655999999999999</v>
      </c>
      <c r="F25" s="182" t="s">
        <v>159</v>
      </c>
      <c r="G25" s="18">
        <v>8.0000000000000002E-3</v>
      </c>
      <c r="H25" s="18">
        <v>12.699</v>
      </c>
      <c r="I25" s="18">
        <v>0.221</v>
      </c>
      <c r="J25" s="18">
        <v>46.933999999999997</v>
      </c>
      <c r="K25" s="18">
        <v>0.16500000000000001</v>
      </c>
      <c r="L25" s="18">
        <v>2E-3</v>
      </c>
      <c r="M25" s="140">
        <v>1E-3</v>
      </c>
      <c r="N25" s="18">
        <v>5.7000000000000002E-2</v>
      </c>
      <c r="O25" s="18">
        <v>0.245</v>
      </c>
      <c r="P25" s="14">
        <f t="shared" si="0"/>
        <v>100.98800000000001</v>
      </c>
      <c r="Q25" s="14">
        <v>86.820599999999999</v>
      </c>
      <c r="R25" s="20">
        <f t="shared" si="1"/>
        <v>1925.308</v>
      </c>
      <c r="S25" s="7"/>
    </row>
    <row r="26" spans="2:20" s="135" customFormat="1" x14ac:dyDescent="0.25">
      <c r="B26" s="7" t="s">
        <v>25</v>
      </c>
      <c r="C26" s="7" t="s">
        <v>24</v>
      </c>
      <c r="D26" s="17" t="s">
        <v>20</v>
      </c>
      <c r="E26" s="18">
        <v>40.561</v>
      </c>
      <c r="F26" s="182" t="s">
        <v>159</v>
      </c>
      <c r="G26" s="18">
        <v>8.0000000000000002E-3</v>
      </c>
      <c r="H26" s="18">
        <v>12.44</v>
      </c>
      <c r="I26" s="18">
        <v>0.183</v>
      </c>
      <c r="J26" s="18">
        <v>46.853000000000002</v>
      </c>
      <c r="K26" s="18">
        <v>5.0999999999999997E-2</v>
      </c>
      <c r="L26" s="182" t="s">
        <v>159</v>
      </c>
      <c r="M26" s="140">
        <v>4.0000000000000001E-3</v>
      </c>
      <c r="N26" s="18">
        <v>2.8000000000000001E-2</v>
      </c>
      <c r="O26" s="18">
        <v>0.29199999999999998</v>
      </c>
      <c r="P26" s="14">
        <f t="shared" si="0"/>
        <v>100.42000000000002</v>
      </c>
      <c r="Q26" s="19">
        <v>87.035200000000003</v>
      </c>
      <c r="R26" s="20">
        <f t="shared" si="1"/>
        <v>2294.6527999999998</v>
      </c>
      <c r="S26" s="7"/>
    </row>
    <row r="27" spans="2:20" s="135" customFormat="1" x14ac:dyDescent="0.25">
      <c r="B27" s="7" t="s">
        <v>25</v>
      </c>
      <c r="C27" s="7" t="s">
        <v>24</v>
      </c>
      <c r="D27" s="17" t="s">
        <v>20</v>
      </c>
      <c r="E27" s="18">
        <v>40.204999999999998</v>
      </c>
      <c r="F27" s="140">
        <v>2.1000000000000001E-2</v>
      </c>
      <c r="G27" s="18">
        <v>5.0000000000000001E-3</v>
      </c>
      <c r="H27" s="18">
        <v>12.492000000000001</v>
      </c>
      <c r="I27" s="18">
        <v>0.17199999999999999</v>
      </c>
      <c r="J27" s="18">
        <v>47.368000000000002</v>
      </c>
      <c r="K27" s="18">
        <v>7.9000000000000001E-2</v>
      </c>
      <c r="L27" s="18">
        <v>4.9000000000000002E-2</v>
      </c>
      <c r="M27" s="18">
        <v>8.9999999999999993E-3</v>
      </c>
      <c r="N27" s="18">
        <v>4.2999999999999997E-2</v>
      </c>
      <c r="O27" s="18">
        <v>0.22800000000000001</v>
      </c>
      <c r="P27" s="14">
        <f t="shared" si="0"/>
        <v>100.67100000000001</v>
      </c>
      <c r="Q27" s="14">
        <v>87.111099999999993</v>
      </c>
      <c r="R27" s="20">
        <f t="shared" si="1"/>
        <v>1791.7152000000001</v>
      </c>
      <c r="S27" s="7"/>
    </row>
    <row r="28" spans="2:20" s="135" customFormat="1" x14ac:dyDescent="0.25">
      <c r="B28" s="7" t="s">
        <v>25</v>
      </c>
      <c r="C28" s="7" t="s">
        <v>24</v>
      </c>
      <c r="D28" s="17" t="s">
        <v>20</v>
      </c>
      <c r="E28" s="18">
        <v>40.408999999999999</v>
      </c>
      <c r="F28" s="182" t="s">
        <v>159</v>
      </c>
      <c r="G28" s="182" t="s">
        <v>159</v>
      </c>
      <c r="H28" s="18">
        <v>12.329000000000001</v>
      </c>
      <c r="I28" s="18">
        <v>0.21099999999999999</v>
      </c>
      <c r="J28" s="18">
        <v>47.427</v>
      </c>
      <c r="K28" s="18">
        <v>4.3999999999999997E-2</v>
      </c>
      <c r="L28" s="18">
        <v>1.2E-2</v>
      </c>
      <c r="M28" s="140">
        <v>3.0000000000000001E-3</v>
      </c>
      <c r="N28" s="18">
        <v>0.05</v>
      </c>
      <c r="O28" s="18">
        <v>0.26</v>
      </c>
      <c r="P28" s="14">
        <f t="shared" si="0"/>
        <v>100.745</v>
      </c>
      <c r="Q28" s="14">
        <v>87.272000000000006</v>
      </c>
      <c r="R28" s="20">
        <f t="shared" si="1"/>
        <v>2043.1840000000002</v>
      </c>
      <c r="S28" s="7"/>
    </row>
    <row r="29" spans="2:20" s="135" customFormat="1" x14ac:dyDescent="0.25">
      <c r="B29" s="7" t="s">
        <v>25</v>
      </c>
      <c r="C29" s="7" t="s">
        <v>24</v>
      </c>
      <c r="D29" s="17" t="s">
        <v>20</v>
      </c>
      <c r="E29" s="18">
        <v>40.341000000000001</v>
      </c>
      <c r="F29" s="182" t="s">
        <v>159</v>
      </c>
      <c r="G29" s="182" t="s">
        <v>159</v>
      </c>
      <c r="H29" s="18">
        <v>12.426</v>
      </c>
      <c r="I29" s="18">
        <v>0.24</v>
      </c>
      <c r="J29" s="18">
        <v>47.314999999999998</v>
      </c>
      <c r="K29" s="18">
        <v>7.3999999999999996E-2</v>
      </c>
      <c r="L29" s="182" t="s">
        <v>159</v>
      </c>
      <c r="M29" s="18">
        <v>0.01</v>
      </c>
      <c r="N29" s="18">
        <v>7.8E-2</v>
      </c>
      <c r="O29" s="18">
        <v>0.26500000000000001</v>
      </c>
      <c r="P29" s="14">
        <f t="shared" si="0"/>
        <v>100.74900000000001</v>
      </c>
      <c r="Q29" s="14">
        <v>87.158799999999999</v>
      </c>
      <c r="R29" s="20">
        <f t="shared" si="1"/>
        <v>2082.4760000000001</v>
      </c>
      <c r="S29" s="7"/>
    </row>
    <row r="30" spans="2:20" s="135" customFormat="1" x14ac:dyDescent="0.25">
      <c r="B30" s="7" t="s">
        <v>25</v>
      </c>
      <c r="C30" s="7" t="s">
        <v>24</v>
      </c>
      <c r="D30" s="17" t="s">
        <v>20</v>
      </c>
      <c r="E30" s="18">
        <v>40.582999999999998</v>
      </c>
      <c r="F30" s="140">
        <v>3.4000000000000002E-2</v>
      </c>
      <c r="G30" s="182" t="s">
        <v>159</v>
      </c>
      <c r="H30" s="18">
        <v>12.518000000000001</v>
      </c>
      <c r="I30" s="18">
        <v>0.17599999999999999</v>
      </c>
      <c r="J30" s="18">
        <v>47.167000000000002</v>
      </c>
      <c r="K30" s="18">
        <v>7.1999999999999995E-2</v>
      </c>
      <c r="L30" s="182" t="s">
        <v>159</v>
      </c>
      <c r="M30" s="182" t="s">
        <v>159</v>
      </c>
      <c r="N30" s="182" t="s">
        <v>159</v>
      </c>
      <c r="O30" s="18">
        <v>0.26300000000000001</v>
      </c>
      <c r="P30" s="14">
        <f t="shared" si="0"/>
        <v>100.81300000000002</v>
      </c>
      <c r="Q30" s="14">
        <v>87.0398</v>
      </c>
      <c r="R30" s="20">
        <f t="shared" si="1"/>
        <v>2066.7592</v>
      </c>
      <c r="S30" s="7"/>
    </row>
    <row r="31" spans="2:20" s="135" customFormat="1" x14ac:dyDescent="0.25">
      <c r="B31" s="7" t="s">
        <v>25</v>
      </c>
      <c r="C31" s="7" t="s">
        <v>24</v>
      </c>
      <c r="D31" s="17" t="s">
        <v>20</v>
      </c>
      <c r="E31" s="18">
        <v>40.159999999999997</v>
      </c>
      <c r="F31" s="182" t="s">
        <v>159</v>
      </c>
      <c r="G31" s="182" t="s">
        <v>159</v>
      </c>
      <c r="H31" s="18">
        <v>12.535</v>
      </c>
      <c r="I31" s="18">
        <v>0.19</v>
      </c>
      <c r="J31" s="18">
        <v>47.573</v>
      </c>
      <c r="K31" s="18">
        <v>8.6999999999999994E-2</v>
      </c>
      <c r="L31" s="18">
        <v>2.3E-2</v>
      </c>
      <c r="M31" s="182" t="s">
        <v>159</v>
      </c>
      <c r="N31" s="182" t="s">
        <v>159</v>
      </c>
      <c r="O31" s="18">
        <v>0.35</v>
      </c>
      <c r="P31" s="14">
        <f t="shared" si="0"/>
        <v>100.91799999999999</v>
      </c>
      <c r="Q31" s="19">
        <v>87.121600000000001</v>
      </c>
      <c r="R31" s="20">
        <f t="shared" si="1"/>
        <v>2750.4399999999996</v>
      </c>
      <c r="S31" s="7"/>
    </row>
    <row r="32" spans="2:20" s="135" customFormat="1" x14ac:dyDescent="0.25">
      <c r="B32" s="7" t="s">
        <v>25</v>
      </c>
      <c r="C32" s="7" t="s">
        <v>24</v>
      </c>
      <c r="D32" s="17" t="s">
        <v>20</v>
      </c>
      <c r="E32" s="18">
        <v>40.575000000000003</v>
      </c>
      <c r="F32" s="140">
        <v>3.5000000000000003E-2</v>
      </c>
      <c r="G32" s="18"/>
      <c r="H32" s="18">
        <v>12.561999999999999</v>
      </c>
      <c r="I32" s="18">
        <v>0.223</v>
      </c>
      <c r="J32" s="18">
        <v>47.198</v>
      </c>
      <c r="K32" s="18">
        <v>4.7E-2</v>
      </c>
      <c r="L32" s="140">
        <v>2E-3</v>
      </c>
      <c r="M32" s="182" t="s">
        <v>159</v>
      </c>
      <c r="N32" s="182" t="s">
        <v>159</v>
      </c>
      <c r="O32" s="18">
        <v>0.28100000000000003</v>
      </c>
      <c r="P32" s="14">
        <f t="shared" si="0"/>
        <v>100.92299999999999</v>
      </c>
      <c r="Q32" s="19">
        <v>87.007900000000006</v>
      </c>
      <c r="R32" s="20">
        <f t="shared" si="1"/>
        <v>2208.2104000000004</v>
      </c>
      <c r="S32" s="7"/>
    </row>
    <row r="33" spans="2:19" s="135" customFormat="1" x14ac:dyDescent="0.25">
      <c r="B33" s="7" t="s">
        <v>25</v>
      </c>
      <c r="C33" s="7" t="s">
        <v>24</v>
      </c>
      <c r="D33" s="17" t="s">
        <v>20</v>
      </c>
      <c r="E33" s="18">
        <v>40.628</v>
      </c>
      <c r="F33" s="140">
        <v>1.4999999999999999E-2</v>
      </c>
      <c r="G33" s="18">
        <v>7.0000000000000001E-3</v>
      </c>
      <c r="H33" s="18">
        <v>12.468</v>
      </c>
      <c r="I33" s="18">
        <v>0.191</v>
      </c>
      <c r="J33" s="18">
        <v>47.368000000000002</v>
      </c>
      <c r="K33" s="140">
        <v>3.0000000000000001E-3</v>
      </c>
      <c r="L33" s="18">
        <v>0.03</v>
      </c>
      <c r="M33" s="182" t="s">
        <v>159</v>
      </c>
      <c r="N33" s="182" t="s">
        <v>159</v>
      </c>
      <c r="O33" s="18">
        <v>0.36799999999999999</v>
      </c>
      <c r="P33" s="14">
        <f t="shared" si="0"/>
        <v>101.07799999999999</v>
      </c>
      <c r="Q33" s="14">
        <v>87.133300000000006</v>
      </c>
      <c r="R33" s="20">
        <f t="shared" si="1"/>
        <v>2891.8911999999996</v>
      </c>
      <c r="S33" s="7"/>
    </row>
    <row r="34" spans="2:19" s="135" customFormat="1" x14ac:dyDescent="0.25">
      <c r="B34" s="7" t="s">
        <v>25</v>
      </c>
      <c r="C34" s="7" t="s">
        <v>24</v>
      </c>
      <c r="D34" s="17" t="s">
        <v>20</v>
      </c>
      <c r="E34" s="18">
        <v>40.265999999999998</v>
      </c>
      <c r="F34" s="140">
        <v>1.7000000000000001E-2</v>
      </c>
      <c r="G34" s="182" t="s">
        <v>159</v>
      </c>
      <c r="H34" s="18">
        <v>12.891</v>
      </c>
      <c r="I34" s="18">
        <v>0.20499999999999999</v>
      </c>
      <c r="J34" s="18">
        <v>47.363999999999997</v>
      </c>
      <c r="K34" s="18">
        <v>6.6000000000000003E-2</v>
      </c>
      <c r="L34" s="18">
        <v>3.2000000000000001E-2</v>
      </c>
      <c r="M34" s="182" t="s">
        <v>159</v>
      </c>
      <c r="N34" s="182" t="s">
        <v>159</v>
      </c>
      <c r="O34" s="18">
        <v>0.27200000000000002</v>
      </c>
      <c r="P34" s="14">
        <f t="shared" si="0"/>
        <v>101.113</v>
      </c>
      <c r="Q34" s="14">
        <v>86.753299999999996</v>
      </c>
      <c r="R34" s="20">
        <f t="shared" si="1"/>
        <v>2137.4848000000002</v>
      </c>
      <c r="S34" s="7"/>
    </row>
    <row r="35" spans="2:19" s="135" customFormat="1" x14ac:dyDescent="0.25">
      <c r="B35" s="7" t="s">
        <v>25</v>
      </c>
      <c r="C35" s="7" t="s">
        <v>24</v>
      </c>
      <c r="D35" s="17" t="s">
        <v>20</v>
      </c>
      <c r="E35" s="18">
        <v>40.47</v>
      </c>
      <c r="F35" s="140">
        <v>4.1000000000000002E-2</v>
      </c>
      <c r="G35" s="182" t="s">
        <v>159</v>
      </c>
      <c r="H35" s="18">
        <v>12.696999999999999</v>
      </c>
      <c r="I35" s="18">
        <v>0.17899999999999999</v>
      </c>
      <c r="J35" s="18">
        <v>47.359000000000002</v>
      </c>
      <c r="K35" s="18">
        <v>5.0999999999999997E-2</v>
      </c>
      <c r="L35" s="182" t="s">
        <v>159</v>
      </c>
      <c r="M35" s="140">
        <v>2E-3</v>
      </c>
      <c r="N35" s="18">
        <v>2.8000000000000001E-2</v>
      </c>
      <c r="O35" s="18">
        <v>0.28699999999999998</v>
      </c>
      <c r="P35" s="14">
        <f t="shared" si="0"/>
        <v>101.11400000000002</v>
      </c>
      <c r="Q35" s="14">
        <v>86.925200000000004</v>
      </c>
      <c r="R35" s="20">
        <f t="shared" si="1"/>
        <v>2255.3607999999999</v>
      </c>
      <c r="S35" s="7"/>
    </row>
    <row r="36" spans="2:19" s="135" customFormat="1" x14ac:dyDescent="0.25">
      <c r="B36" s="7" t="s">
        <v>25</v>
      </c>
      <c r="C36" s="7" t="s">
        <v>24</v>
      </c>
      <c r="D36" s="17" t="s">
        <v>20</v>
      </c>
      <c r="E36" s="18">
        <v>40.619</v>
      </c>
      <c r="F36" s="140">
        <v>3.6999999999999998E-2</v>
      </c>
      <c r="G36" s="18">
        <v>2.9000000000000001E-2</v>
      </c>
      <c r="H36" s="18">
        <v>12.677</v>
      </c>
      <c r="I36" s="18">
        <v>0.20499999999999999</v>
      </c>
      <c r="J36" s="18">
        <v>47.216000000000001</v>
      </c>
      <c r="K36" s="18">
        <v>3.4000000000000002E-2</v>
      </c>
      <c r="L36" s="182" t="s">
        <v>159</v>
      </c>
      <c r="M36" s="182" t="s">
        <v>159</v>
      </c>
      <c r="N36" s="182" t="s">
        <v>159</v>
      </c>
      <c r="O36" s="18">
        <v>0.34599999999999997</v>
      </c>
      <c r="P36" s="14">
        <f t="shared" si="0"/>
        <v>101.16300000000001</v>
      </c>
      <c r="Q36" s="14">
        <v>86.909099999999995</v>
      </c>
      <c r="R36" s="20">
        <f t="shared" si="1"/>
        <v>2719.0063999999998</v>
      </c>
      <c r="S36" s="7"/>
    </row>
    <row r="37" spans="2:19" s="135" customFormat="1" x14ac:dyDescent="0.25">
      <c r="B37" s="7" t="s">
        <v>25</v>
      </c>
      <c r="C37" s="7" t="s">
        <v>24</v>
      </c>
      <c r="D37" s="17" t="s">
        <v>20</v>
      </c>
      <c r="E37" s="18">
        <v>40.506999999999998</v>
      </c>
      <c r="F37" s="140">
        <v>3.4000000000000002E-2</v>
      </c>
      <c r="G37" s="18">
        <v>2.5000000000000001E-2</v>
      </c>
      <c r="H37" s="18">
        <v>12.813000000000001</v>
      </c>
      <c r="I37" s="18">
        <v>0.17299999999999999</v>
      </c>
      <c r="J37" s="18">
        <v>47.287999999999997</v>
      </c>
      <c r="K37" s="18">
        <v>3.3000000000000002E-2</v>
      </c>
      <c r="L37" s="182" t="s">
        <v>159</v>
      </c>
      <c r="M37" s="182" t="s">
        <v>159</v>
      </c>
      <c r="N37" s="182" t="s">
        <v>159</v>
      </c>
      <c r="O37" s="18">
        <v>0.373</v>
      </c>
      <c r="P37" s="14">
        <f t="shared" si="0"/>
        <v>101.24600000000001</v>
      </c>
      <c r="Q37" s="14">
        <v>86.803899999999999</v>
      </c>
      <c r="R37" s="20">
        <f t="shared" si="1"/>
        <v>2931.1831999999999</v>
      </c>
      <c r="S37" s="7"/>
    </row>
    <row r="38" spans="2:19" s="136" customFormat="1" x14ac:dyDescent="0.25">
      <c r="B38" s="7" t="s">
        <v>25</v>
      </c>
      <c r="C38" s="7" t="s">
        <v>24</v>
      </c>
      <c r="D38" s="17" t="s">
        <v>20</v>
      </c>
      <c r="E38" s="18">
        <v>40.649000000000001</v>
      </c>
      <c r="F38" s="140">
        <v>5.2999999999999999E-2</v>
      </c>
      <c r="G38" s="182" t="s">
        <v>159</v>
      </c>
      <c r="H38" s="18">
        <v>12.786</v>
      </c>
      <c r="I38" s="18">
        <v>0.18099999999999999</v>
      </c>
      <c r="J38" s="18">
        <v>47.585999999999999</v>
      </c>
      <c r="K38" s="18">
        <v>6.8000000000000005E-2</v>
      </c>
      <c r="L38" s="182" t="s">
        <v>159</v>
      </c>
      <c r="M38" s="182" t="s">
        <v>159</v>
      </c>
      <c r="N38" s="182" t="s">
        <v>159</v>
      </c>
      <c r="O38" s="18">
        <v>0.255</v>
      </c>
      <c r="P38" s="14">
        <f t="shared" si="0"/>
        <v>101.57799999999999</v>
      </c>
      <c r="Q38" s="14">
        <v>86.9</v>
      </c>
      <c r="R38" s="20">
        <f t="shared" si="1"/>
        <v>2003.8919999999998</v>
      </c>
      <c r="S38" s="10"/>
    </row>
    <row r="39" spans="2:19" s="136" customFormat="1" x14ac:dyDescent="0.25">
      <c r="B39" s="10" t="s">
        <v>26</v>
      </c>
      <c r="C39" s="7" t="s">
        <v>19</v>
      </c>
      <c r="D39" s="12" t="s">
        <v>20</v>
      </c>
      <c r="E39" s="21">
        <v>40.146999999999998</v>
      </c>
      <c r="F39" s="151">
        <v>0.01</v>
      </c>
      <c r="G39" s="182" t="s">
        <v>159</v>
      </c>
      <c r="H39" s="21">
        <v>12.272</v>
      </c>
      <c r="I39" s="21">
        <v>0.17799999999999999</v>
      </c>
      <c r="J39" s="21">
        <v>46.875999999999998</v>
      </c>
      <c r="K39" s="21">
        <v>6.0999999999999999E-2</v>
      </c>
      <c r="L39" s="21">
        <v>3.1E-2</v>
      </c>
      <c r="M39" s="21">
        <v>2.5999999999999999E-2</v>
      </c>
      <c r="N39" s="22">
        <v>1.0999999999999999E-2</v>
      </c>
      <c r="O39" s="22">
        <v>0.32</v>
      </c>
      <c r="P39" s="19">
        <f t="shared" si="0"/>
        <v>99.931999999999988</v>
      </c>
      <c r="Q39" s="23">
        <v>87.195499999999996</v>
      </c>
      <c r="R39" s="24">
        <f t="shared" si="1"/>
        <v>2514.6880000000001</v>
      </c>
      <c r="S39" s="10"/>
    </row>
    <row r="40" spans="2:19" s="136" customFormat="1" x14ac:dyDescent="0.25">
      <c r="B40" s="10" t="s">
        <v>26</v>
      </c>
      <c r="C40" s="7" t="s">
        <v>19</v>
      </c>
      <c r="D40" s="12" t="s">
        <v>20</v>
      </c>
      <c r="E40" s="21">
        <v>40.207999999999998</v>
      </c>
      <c r="F40" s="151">
        <v>1.2E-2</v>
      </c>
      <c r="G40" s="182" t="s">
        <v>159</v>
      </c>
      <c r="H40" s="21">
        <v>12.507</v>
      </c>
      <c r="I40" s="21">
        <v>0.21099999999999999</v>
      </c>
      <c r="J40" s="21">
        <v>46.707999999999998</v>
      </c>
      <c r="K40" s="21">
        <v>1.2999999999999999E-2</v>
      </c>
      <c r="L40" s="21">
        <v>1.2999999999999999E-2</v>
      </c>
      <c r="M40" s="21">
        <v>2.1000000000000001E-2</v>
      </c>
      <c r="N40" s="22">
        <v>1.7999999999999999E-2</v>
      </c>
      <c r="O40" s="22">
        <v>0.33</v>
      </c>
      <c r="P40" s="19">
        <f t="shared" si="0"/>
        <v>100.041</v>
      </c>
      <c r="Q40" s="23">
        <v>86.938199999999995</v>
      </c>
      <c r="R40" s="24">
        <f t="shared" si="1"/>
        <v>2593.2719999999999</v>
      </c>
      <c r="S40" s="10"/>
    </row>
    <row r="41" spans="2:19" s="136" customFormat="1" x14ac:dyDescent="0.25">
      <c r="B41" s="10" t="s">
        <v>26</v>
      </c>
      <c r="C41" s="7" t="s">
        <v>19</v>
      </c>
      <c r="D41" s="12" t="s">
        <v>20</v>
      </c>
      <c r="E41" s="21">
        <v>40.548999999999999</v>
      </c>
      <c r="F41" s="151">
        <v>1.9E-2</v>
      </c>
      <c r="G41" s="182" t="s">
        <v>159</v>
      </c>
      <c r="H41" s="21">
        <v>12.486000000000001</v>
      </c>
      <c r="I41" s="21">
        <v>0.19400000000000001</v>
      </c>
      <c r="J41" s="21">
        <v>47.231999999999999</v>
      </c>
      <c r="K41" s="21">
        <v>0.113</v>
      </c>
      <c r="L41" s="21">
        <v>4.5999999999999999E-2</v>
      </c>
      <c r="M41" s="21">
        <v>2.4E-2</v>
      </c>
      <c r="N41" s="163">
        <v>2E-3</v>
      </c>
      <c r="O41" s="22">
        <v>0.34399999999999997</v>
      </c>
      <c r="P41" s="19">
        <f t="shared" si="0"/>
        <v>101.009</v>
      </c>
      <c r="Q41" s="23">
        <v>87.084000000000003</v>
      </c>
      <c r="R41" s="24">
        <f t="shared" si="1"/>
        <v>2703.2895999999996</v>
      </c>
      <c r="S41" s="10"/>
    </row>
    <row r="42" spans="2:19" s="135" customFormat="1" x14ac:dyDescent="0.25">
      <c r="B42" s="10" t="s">
        <v>26</v>
      </c>
      <c r="C42" s="7" t="s">
        <v>19</v>
      </c>
      <c r="D42" s="12" t="s">
        <v>20</v>
      </c>
      <c r="E42" s="21">
        <v>40.825000000000003</v>
      </c>
      <c r="F42" s="151">
        <v>8.9999999999999993E-3</v>
      </c>
      <c r="G42" s="21">
        <v>4.2000000000000003E-2</v>
      </c>
      <c r="H42" s="21">
        <v>12.37</v>
      </c>
      <c r="I42" s="21">
        <v>0.191</v>
      </c>
      <c r="J42" s="21">
        <v>47.304000000000002</v>
      </c>
      <c r="K42" s="21">
        <v>6.5000000000000002E-2</v>
      </c>
      <c r="L42" s="21">
        <v>5.0999999999999997E-2</v>
      </c>
      <c r="M42" s="21">
        <v>2.7E-2</v>
      </c>
      <c r="N42" s="22">
        <v>1.7999999999999999E-2</v>
      </c>
      <c r="O42" s="22">
        <v>0.33400000000000002</v>
      </c>
      <c r="P42" s="19">
        <f t="shared" si="0"/>
        <v>101.23600000000002</v>
      </c>
      <c r="Q42" s="23">
        <v>87.205500000000001</v>
      </c>
      <c r="R42" s="24">
        <f t="shared" si="1"/>
        <v>2624.7056000000002</v>
      </c>
      <c r="S42" s="7"/>
    </row>
    <row r="43" spans="2:19" s="138" customFormat="1" x14ac:dyDescent="0.25">
      <c r="B43" s="7" t="s">
        <v>27</v>
      </c>
      <c r="C43" s="7" t="s">
        <v>19</v>
      </c>
      <c r="D43" s="17" t="s">
        <v>20</v>
      </c>
      <c r="E43" s="18">
        <v>39.637</v>
      </c>
      <c r="F43" s="140">
        <v>1.2999999999999999E-2</v>
      </c>
      <c r="G43" s="182" t="s">
        <v>159</v>
      </c>
      <c r="H43" s="18">
        <v>13.88</v>
      </c>
      <c r="I43" s="18">
        <v>0.188</v>
      </c>
      <c r="J43" s="18">
        <v>45.58</v>
      </c>
      <c r="K43" s="18">
        <v>5.7000000000000002E-2</v>
      </c>
      <c r="L43" s="18">
        <v>2.5999999999999999E-2</v>
      </c>
      <c r="M43" s="18">
        <v>1.6E-2</v>
      </c>
      <c r="N43" s="18">
        <v>3.1E-2</v>
      </c>
      <c r="O43" s="18">
        <v>0.28100000000000003</v>
      </c>
      <c r="P43" s="14">
        <f t="shared" si="0"/>
        <v>99.709000000000017</v>
      </c>
      <c r="Q43" s="19">
        <v>85.408000000000001</v>
      </c>
      <c r="R43" s="20">
        <f t="shared" si="1"/>
        <v>2208.2104000000004</v>
      </c>
      <c r="S43" s="5"/>
    </row>
    <row r="44" spans="2:19" s="135" customFormat="1" x14ac:dyDescent="0.25">
      <c r="B44" s="7" t="s">
        <v>27</v>
      </c>
      <c r="C44" s="7" t="s">
        <v>19</v>
      </c>
      <c r="D44" s="17" t="s">
        <v>20</v>
      </c>
      <c r="E44" s="18">
        <v>39.316000000000003</v>
      </c>
      <c r="F44" s="140">
        <v>2.1999999999999999E-2</v>
      </c>
      <c r="G44" s="182" t="s">
        <v>159</v>
      </c>
      <c r="H44" s="18">
        <v>14.298999999999999</v>
      </c>
      <c r="I44" s="18">
        <v>0.14799999999999999</v>
      </c>
      <c r="J44" s="18">
        <v>45.728999999999999</v>
      </c>
      <c r="K44" s="18">
        <v>2.7E-2</v>
      </c>
      <c r="L44" s="18">
        <v>2.9000000000000001E-2</v>
      </c>
      <c r="M44" s="18">
        <v>1.6E-2</v>
      </c>
      <c r="N44" s="182" t="s">
        <v>159</v>
      </c>
      <c r="O44" s="18">
        <v>0.28100000000000003</v>
      </c>
      <c r="P44" s="14">
        <f t="shared" si="0"/>
        <v>99.867000000000019</v>
      </c>
      <c r="Q44" s="14">
        <v>85.075299999999999</v>
      </c>
      <c r="R44" s="20">
        <f t="shared" si="1"/>
        <v>2208.2104000000004</v>
      </c>
      <c r="S44" s="7"/>
    </row>
    <row r="45" spans="2:19" s="135" customFormat="1" x14ac:dyDescent="0.25">
      <c r="B45" s="7" t="s">
        <v>27</v>
      </c>
      <c r="C45" s="7" t="s">
        <v>19</v>
      </c>
      <c r="D45" s="17" t="s">
        <v>20</v>
      </c>
      <c r="E45" s="18">
        <v>39.872999999999998</v>
      </c>
      <c r="F45" s="140">
        <v>8.9999999999999993E-3</v>
      </c>
      <c r="G45" s="182" t="s">
        <v>159</v>
      </c>
      <c r="H45" s="18">
        <v>13.878</v>
      </c>
      <c r="I45" s="18">
        <v>0.20200000000000001</v>
      </c>
      <c r="J45" s="18">
        <v>46.014000000000003</v>
      </c>
      <c r="K45" s="18">
        <v>6.6000000000000003E-2</v>
      </c>
      <c r="L45" s="182" t="s">
        <v>159</v>
      </c>
      <c r="M45" s="182" t="s">
        <v>159</v>
      </c>
      <c r="N45" s="18">
        <v>3.3000000000000002E-2</v>
      </c>
      <c r="O45" s="18">
        <v>0.26200000000000001</v>
      </c>
      <c r="P45" s="14">
        <f t="shared" si="0"/>
        <v>100.337</v>
      </c>
      <c r="Q45" s="14">
        <v>85.527900000000002</v>
      </c>
      <c r="R45" s="20">
        <f t="shared" si="1"/>
        <v>2058.9007999999999</v>
      </c>
      <c r="S45" s="7"/>
    </row>
    <row r="46" spans="2:19" s="135" customFormat="1" x14ac:dyDescent="0.25">
      <c r="B46" s="7" t="s">
        <v>27</v>
      </c>
      <c r="C46" s="7" t="s">
        <v>19</v>
      </c>
      <c r="D46" s="17" t="s">
        <v>20</v>
      </c>
      <c r="E46" s="18">
        <v>39.557000000000002</v>
      </c>
      <c r="F46" s="182" t="s">
        <v>159</v>
      </c>
      <c r="G46" s="18">
        <v>5.8000000000000003E-2</v>
      </c>
      <c r="H46" s="18">
        <v>13.941000000000001</v>
      </c>
      <c r="I46" s="18">
        <v>0.30199999999999999</v>
      </c>
      <c r="J46" s="18">
        <v>46.338000000000001</v>
      </c>
      <c r="K46" s="18">
        <v>7.0999999999999994E-2</v>
      </c>
      <c r="L46" s="182" t="s">
        <v>159</v>
      </c>
      <c r="M46" s="18">
        <v>2.4E-2</v>
      </c>
      <c r="N46" s="18">
        <v>1.4E-2</v>
      </c>
      <c r="O46" s="18">
        <v>0.29499999999999998</v>
      </c>
      <c r="P46" s="14">
        <f t="shared" si="0"/>
        <v>100.6</v>
      </c>
      <c r="Q46" s="14">
        <v>85.559100000000001</v>
      </c>
      <c r="R46" s="20">
        <f t="shared" si="1"/>
        <v>2318.2280000000001</v>
      </c>
      <c r="S46" s="7"/>
    </row>
    <row r="47" spans="2:19" s="135" customFormat="1" x14ac:dyDescent="0.25">
      <c r="B47" s="7" t="s">
        <v>27</v>
      </c>
      <c r="C47" s="7" t="s">
        <v>19</v>
      </c>
      <c r="D47" s="17" t="s">
        <v>20</v>
      </c>
      <c r="E47" s="18">
        <v>40.194000000000003</v>
      </c>
      <c r="F47" s="140">
        <v>2.8000000000000001E-2</v>
      </c>
      <c r="G47" s="18">
        <v>1.6E-2</v>
      </c>
      <c r="H47" s="18">
        <v>14.084</v>
      </c>
      <c r="I47" s="18">
        <v>0.217</v>
      </c>
      <c r="J47" s="18">
        <v>46.094000000000001</v>
      </c>
      <c r="K47" s="18">
        <v>2.5000000000000001E-2</v>
      </c>
      <c r="L47" s="140">
        <v>3.0000000000000001E-3</v>
      </c>
      <c r="M47" s="18">
        <v>2.1000000000000001E-2</v>
      </c>
      <c r="N47" s="18">
        <v>2.1000000000000001E-2</v>
      </c>
      <c r="O47" s="18">
        <v>0.30599999999999999</v>
      </c>
      <c r="P47" s="14">
        <f t="shared" si="0"/>
        <v>101.00900000000001</v>
      </c>
      <c r="Q47" s="14">
        <v>85.367000000000004</v>
      </c>
      <c r="R47" s="20">
        <f t="shared" si="1"/>
        <v>2404.6704</v>
      </c>
      <c r="S47" s="7"/>
    </row>
    <row r="48" spans="2:19" s="135" customFormat="1" x14ac:dyDescent="0.25">
      <c r="B48" s="7" t="s">
        <v>27</v>
      </c>
      <c r="C48" s="7" t="s">
        <v>19</v>
      </c>
      <c r="D48" s="17" t="s">
        <v>20</v>
      </c>
      <c r="E48" s="18">
        <v>39.963999999999999</v>
      </c>
      <c r="F48" s="140">
        <v>8.9999999999999993E-3</v>
      </c>
      <c r="G48" s="18"/>
      <c r="H48" s="18">
        <v>14.414</v>
      </c>
      <c r="I48" s="18">
        <v>0.16800000000000001</v>
      </c>
      <c r="J48" s="18">
        <v>46.517000000000003</v>
      </c>
      <c r="K48" s="18">
        <v>5.0999999999999997E-2</v>
      </c>
      <c r="L48" s="18">
        <v>4.9000000000000002E-2</v>
      </c>
      <c r="M48" s="18">
        <v>1.0999999999999999E-2</v>
      </c>
      <c r="N48" s="18">
        <v>5.1999999999999998E-2</v>
      </c>
      <c r="O48" s="18">
        <v>0.308</v>
      </c>
      <c r="P48" s="14">
        <f t="shared" si="0"/>
        <v>101.54300000000002</v>
      </c>
      <c r="Q48" s="14">
        <v>85.190200000000004</v>
      </c>
      <c r="R48" s="20">
        <f t="shared" si="1"/>
        <v>2420.3871999999997</v>
      </c>
      <c r="S48" s="7"/>
    </row>
    <row r="49" spans="2:19" s="135" customFormat="1" x14ac:dyDescent="0.25">
      <c r="B49" s="7" t="s">
        <v>28</v>
      </c>
      <c r="C49" s="7" t="s">
        <v>29</v>
      </c>
      <c r="D49" s="17" t="s">
        <v>20</v>
      </c>
      <c r="E49" s="18">
        <v>40.100999999999999</v>
      </c>
      <c r="F49" s="140">
        <v>6.0000000000000001E-3</v>
      </c>
      <c r="G49" s="140">
        <v>1E-3</v>
      </c>
      <c r="H49" s="18">
        <v>13.888999999999999</v>
      </c>
      <c r="I49" s="18">
        <v>0.218</v>
      </c>
      <c r="J49" s="18">
        <v>46.091999999999999</v>
      </c>
      <c r="K49" s="18">
        <v>3.7999999999999999E-2</v>
      </c>
      <c r="L49" s="18">
        <v>0.01</v>
      </c>
      <c r="M49" s="18">
        <v>1.0999999999999999E-2</v>
      </c>
      <c r="N49" s="18">
        <v>4.7E-2</v>
      </c>
      <c r="O49" s="18">
        <v>0.25600000000000001</v>
      </c>
      <c r="P49" s="14">
        <f t="shared" si="0"/>
        <v>100.669</v>
      </c>
      <c r="Q49" s="14">
        <v>85.538899999999998</v>
      </c>
      <c r="R49" s="20">
        <f t="shared" si="1"/>
        <v>2011.7503999999999</v>
      </c>
      <c r="S49" s="7"/>
    </row>
    <row r="50" spans="2:19" s="135" customFormat="1" x14ac:dyDescent="0.25">
      <c r="B50" s="7" t="s">
        <v>28</v>
      </c>
      <c r="C50" s="7" t="s">
        <v>29</v>
      </c>
      <c r="D50" s="17" t="s">
        <v>20</v>
      </c>
      <c r="E50" s="18">
        <v>40.256999999999998</v>
      </c>
      <c r="F50" s="140">
        <v>1.4E-2</v>
      </c>
      <c r="G50" s="182" t="s">
        <v>159</v>
      </c>
      <c r="H50" s="18">
        <v>13.941000000000001</v>
      </c>
      <c r="I50" s="18">
        <v>0.20599999999999999</v>
      </c>
      <c r="J50" s="18">
        <v>46.216999999999999</v>
      </c>
      <c r="K50" s="18">
        <v>5.8999999999999997E-2</v>
      </c>
      <c r="L50" s="18">
        <v>8.0000000000000002E-3</v>
      </c>
      <c r="M50" s="182" t="s">
        <v>159</v>
      </c>
      <c r="N50" s="182" t="s">
        <v>159</v>
      </c>
      <c r="O50" s="18">
        <v>0.247</v>
      </c>
      <c r="P50" s="14">
        <f t="shared" si="0"/>
        <v>100.949</v>
      </c>
      <c r="Q50" s="14">
        <v>85.526300000000006</v>
      </c>
      <c r="R50" s="20">
        <f t="shared" si="1"/>
        <v>1941.0247999999999</v>
      </c>
      <c r="S50" s="7"/>
    </row>
    <row r="51" spans="2:19" s="135" customFormat="1" x14ac:dyDescent="0.25">
      <c r="B51" s="7" t="s">
        <v>28</v>
      </c>
      <c r="C51" s="7" t="s">
        <v>29</v>
      </c>
      <c r="D51" s="17" t="s">
        <v>20</v>
      </c>
      <c r="E51" s="18">
        <v>40.054000000000002</v>
      </c>
      <c r="F51" s="140"/>
      <c r="G51" s="182" t="s">
        <v>159</v>
      </c>
      <c r="H51" s="18">
        <v>14.215</v>
      </c>
      <c r="I51" s="18">
        <v>0.22500000000000001</v>
      </c>
      <c r="J51" s="18">
        <v>46.274999999999999</v>
      </c>
      <c r="K51" s="18">
        <v>2.1999999999999999E-2</v>
      </c>
      <c r="L51" s="18">
        <v>0.01</v>
      </c>
      <c r="M51" s="18">
        <v>2.1000000000000001E-2</v>
      </c>
      <c r="N51" s="18">
        <v>1.2E-2</v>
      </c>
      <c r="O51" s="18">
        <v>0.318</v>
      </c>
      <c r="P51" s="14">
        <f t="shared" si="0"/>
        <v>101.15200000000002</v>
      </c>
      <c r="Q51" s="14">
        <v>85.299700000000001</v>
      </c>
      <c r="R51" s="20">
        <f t="shared" si="1"/>
        <v>2498.9712</v>
      </c>
      <c r="S51" s="7"/>
    </row>
    <row r="52" spans="2:19" s="135" customFormat="1" x14ac:dyDescent="0.25">
      <c r="B52" s="7" t="s">
        <v>28</v>
      </c>
      <c r="C52" s="7" t="s">
        <v>29</v>
      </c>
      <c r="D52" s="17" t="s">
        <v>20</v>
      </c>
      <c r="E52" s="18">
        <v>39.667000000000002</v>
      </c>
      <c r="F52" s="140">
        <v>1.2999999999999999E-2</v>
      </c>
      <c r="G52" s="182" t="s">
        <v>159</v>
      </c>
      <c r="H52" s="18">
        <v>14.398999999999999</v>
      </c>
      <c r="I52" s="18">
        <v>0.20499999999999999</v>
      </c>
      <c r="J52" s="18">
        <v>46.62</v>
      </c>
      <c r="K52" s="18">
        <v>6.7000000000000004E-2</v>
      </c>
      <c r="L52" s="18">
        <v>2.1000000000000001E-2</v>
      </c>
      <c r="M52" s="18">
        <v>5.0000000000000001E-3</v>
      </c>
      <c r="N52" s="18">
        <v>4.3999999999999997E-2</v>
      </c>
      <c r="O52" s="18">
        <v>0.3</v>
      </c>
      <c r="P52" s="14">
        <f t="shared" si="0"/>
        <v>101.34099999999998</v>
      </c>
      <c r="Q52" s="14">
        <v>85.230900000000005</v>
      </c>
      <c r="R52" s="20">
        <f t="shared" si="1"/>
        <v>2357.52</v>
      </c>
      <c r="S52" s="7"/>
    </row>
    <row r="53" spans="2:19" s="138" customFormat="1" x14ac:dyDescent="0.25">
      <c r="B53" s="5" t="s">
        <v>30</v>
      </c>
      <c r="C53" s="7" t="s">
        <v>24</v>
      </c>
      <c r="D53" s="25" t="s">
        <v>20</v>
      </c>
      <c r="E53" s="26">
        <v>39.582999999999998</v>
      </c>
      <c r="F53" s="182" t="s">
        <v>159</v>
      </c>
      <c r="G53" s="26">
        <v>2.4E-2</v>
      </c>
      <c r="H53" s="26">
        <v>12.61</v>
      </c>
      <c r="I53" s="26">
        <v>0.24299999999999999</v>
      </c>
      <c r="J53" s="26">
        <v>47.067999999999998</v>
      </c>
      <c r="K53" s="26">
        <v>0.05</v>
      </c>
      <c r="L53" s="182" t="s">
        <v>159</v>
      </c>
      <c r="M53" s="182" t="s">
        <v>159</v>
      </c>
      <c r="N53" s="26">
        <v>2.7E-2</v>
      </c>
      <c r="O53" s="26">
        <v>0.26200000000000001</v>
      </c>
      <c r="P53" s="19">
        <f t="shared" si="0"/>
        <v>99.86699999999999</v>
      </c>
      <c r="Q53" s="19">
        <v>86.933199999999999</v>
      </c>
      <c r="R53" s="27">
        <f t="shared" si="1"/>
        <v>2058.9007999999999</v>
      </c>
      <c r="S53" s="5"/>
    </row>
    <row r="54" spans="2:19" s="138" customFormat="1" x14ac:dyDescent="0.25">
      <c r="B54" s="5" t="s">
        <v>30</v>
      </c>
      <c r="C54" s="7" t="s">
        <v>24</v>
      </c>
      <c r="D54" s="25" t="s">
        <v>20</v>
      </c>
      <c r="E54" s="26">
        <v>39.921999999999997</v>
      </c>
      <c r="F54" s="182" t="s">
        <v>159</v>
      </c>
      <c r="G54" s="182" t="s">
        <v>159</v>
      </c>
      <c r="H54" s="26">
        <v>12.781000000000001</v>
      </c>
      <c r="I54" s="26">
        <v>0.16</v>
      </c>
      <c r="J54" s="26">
        <v>46.69</v>
      </c>
      <c r="K54" s="26">
        <v>5.5E-2</v>
      </c>
      <c r="L54" s="182" t="s">
        <v>159</v>
      </c>
      <c r="M54" s="26">
        <v>6.0000000000000001E-3</v>
      </c>
      <c r="N54" s="26"/>
      <c r="O54" s="26">
        <v>0.26</v>
      </c>
      <c r="P54" s="19">
        <f t="shared" si="0"/>
        <v>99.874000000000009</v>
      </c>
      <c r="Q54" s="19">
        <v>86.686400000000006</v>
      </c>
      <c r="R54" s="27">
        <f t="shared" si="1"/>
        <v>2043.1840000000002</v>
      </c>
      <c r="S54" s="5"/>
    </row>
    <row r="55" spans="2:19" s="138" customFormat="1" x14ac:dyDescent="0.25">
      <c r="B55" s="5" t="s">
        <v>30</v>
      </c>
      <c r="C55" s="7" t="s">
        <v>24</v>
      </c>
      <c r="D55" s="25" t="s">
        <v>20</v>
      </c>
      <c r="E55" s="26">
        <v>40.121000000000002</v>
      </c>
      <c r="F55" s="141">
        <v>2E-3</v>
      </c>
      <c r="G55" s="26">
        <v>2.3E-2</v>
      </c>
      <c r="H55" s="26">
        <v>12.593</v>
      </c>
      <c r="I55" s="26">
        <v>0.184</v>
      </c>
      <c r="J55" s="26">
        <v>47.63</v>
      </c>
      <c r="K55" s="26">
        <v>2.1999999999999999E-2</v>
      </c>
      <c r="L55" s="26">
        <v>2.3E-2</v>
      </c>
      <c r="M55" s="26">
        <v>2.1000000000000001E-2</v>
      </c>
      <c r="N55" s="26">
        <v>8.9999999999999993E-3</v>
      </c>
      <c r="O55" s="26">
        <v>0.34200000000000003</v>
      </c>
      <c r="P55" s="19">
        <f t="shared" si="0"/>
        <v>100.97</v>
      </c>
      <c r="Q55" s="19">
        <v>87.083500000000001</v>
      </c>
      <c r="R55" s="27">
        <f t="shared" si="1"/>
        <v>2687.5727999999999</v>
      </c>
      <c r="S55" s="5"/>
    </row>
    <row r="56" spans="2:19" s="138" customFormat="1" x14ac:dyDescent="0.25">
      <c r="B56" s="5" t="s">
        <v>30</v>
      </c>
      <c r="C56" s="7" t="s">
        <v>24</v>
      </c>
      <c r="D56" s="25" t="s">
        <v>20</v>
      </c>
      <c r="E56" s="26">
        <v>40.222000000000001</v>
      </c>
      <c r="F56" s="141">
        <v>1.7999999999999999E-2</v>
      </c>
      <c r="G56" s="182" t="s">
        <v>159</v>
      </c>
      <c r="H56" s="26">
        <v>13.112</v>
      </c>
      <c r="I56" s="26">
        <v>0.19800000000000001</v>
      </c>
      <c r="J56" s="26">
        <v>47.186999999999998</v>
      </c>
      <c r="K56" s="26">
        <v>0.05</v>
      </c>
      <c r="L56" s="182" t="s">
        <v>159</v>
      </c>
      <c r="M56" s="141">
        <v>3.0000000000000001E-3</v>
      </c>
      <c r="N56" s="182" t="s">
        <v>159</v>
      </c>
      <c r="O56" s="26">
        <v>0.32500000000000001</v>
      </c>
      <c r="P56" s="19">
        <f t="shared" si="0"/>
        <v>101.11499999999999</v>
      </c>
      <c r="Q56" s="19">
        <v>86.512600000000006</v>
      </c>
      <c r="R56" s="27">
        <f t="shared" si="1"/>
        <v>2553.98</v>
      </c>
      <c r="S56" s="5"/>
    </row>
    <row r="57" spans="2:19" s="138" customFormat="1" x14ac:dyDescent="0.25">
      <c r="B57" s="5" t="s">
        <v>30</v>
      </c>
      <c r="C57" s="7" t="s">
        <v>24</v>
      </c>
      <c r="D57" s="25" t="s">
        <v>20</v>
      </c>
      <c r="E57" s="26">
        <v>40.343000000000004</v>
      </c>
      <c r="F57" s="141">
        <v>5.0000000000000001E-3</v>
      </c>
      <c r="G57" s="182" t="s">
        <v>159</v>
      </c>
      <c r="H57" s="26">
        <v>12.832000000000001</v>
      </c>
      <c r="I57" s="26">
        <v>0.13900000000000001</v>
      </c>
      <c r="J57" s="26">
        <v>47.517000000000003</v>
      </c>
      <c r="K57" s="26">
        <v>0.06</v>
      </c>
      <c r="L57" s="26">
        <v>3.4000000000000002E-2</v>
      </c>
      <c r="M57" s="26">
        <v>0.02</v>
      </c>
      <c r="N57" s="26">
        <v>3.9E-2</v>
      </c>
      <c r="O57" s="26">
        <v>0.36199999999999999</v>
      </c>
      <c r="P57" s="19">
        <f t="shared" si="0"/>
        <v>101.35100000000001</v>
      </c>
      <c r="Q57" s="19">
        <v>86.843000000000004</v>
      </c>
      <c r="R57" s="27">
        <f t="shared" si="1"/>
        <v>2844.7407999999996</v>
      </c>
      <c r="S57" s="5"/>
    </row>
    <row r="58" spans="2:19" s="138" customFormat="1" x14ac:dyDescent="0.25">
      <c r="B58" s="5" t="s">
        <v>31</v>
      </c>
      <c r="C58" s="7" t="s">
        <v>29</v>
      </c>
      <c r="D58" s="25" t="s">
        <v>20</v>
      </c>
      <c r="E58" s="26">
        <v>39.994999999999997</v>
      </c>
      <c r="F58" s="141">
        <v>2E-3</v>
      </c>
      <c r="G58" s="26">
        <v>0.03</v>
      </c>
      <c r="H58" s="26">
        <v>13.042</v>
      </c>
      <c r="I58" s="26">
        <v>0.20899999999999999</v>
      </c>
      <c r="J58" s="26">
        <v>46.45</v>
      </c>
      <c r="K58" s="26">
        <v>3.6999999999999998E-2</v>
      </c>
      <c r="L58" s="26">
        <v>1.2999999999999999E-2</v>
      </c>
      <c r="M58" s="26">
        <v>5.0000000000000001E-3</v>
      </c>
      <c r="N58" s="182" t="s">
        <v>159</v>
      </c>
      <c r="O58" s="26">
        <v>0.38600000000000001</v>
      </c>
      <c r="P58" s="19">
        <f t="shared" si="0"/>
        <v>100.16900000000001</v>
      </c>
      <c r="Q58" s="19">
        <v>86.3917</v>
      </c>
      <c r="R58" s="27">
        <f t="shared" si="1"/>
        <v>3033.3424</v>
      </c>
      <c r="S58" s="5"/>
    </row>
    <row r="59" spans="2:19" s="135" customFormat="1" x14ac:dyDescent="0.25">
      <c r="B59" s="7" t="s">
        <v>31</v>
      </c>
      <c r="C59" s="7" t="s">
        <v>29</v>
      </c>
      <c r="D59" s="17" t="s">
        <v>20</v>
      </c>
      <c r="E59" s="18">
        <v>40.061999999999998</v>
      </c>
      <c r="F59" s="140">
        <v>7.0000000000000001E-3</v>
      </c>
      <c r="G59" s="182" t="s">
        <v>159</v>
      </c>
      <c r="H59" s="18">
        <v>13.169</v>
      </c>
      <c r="I59" s="18">
        <v>0.20499999999999999</v>
      </c>
      <c r="J59" s="18">
        <v>46.709000000000003</v>
      </c>
      <c r="K59" s="18">
        <v>6.6000000000000003E-2</v>
      </c>
      <c r="L59" s="182" t="s">
        <v>159</v>
      </c>
      <c r="M59" s="182" t="s">
        <v>159</v>
      </c>
      <c r="N59" s="18">
        <v>1.6E-2</v>
      </c>
      <c r="O59" s="18">
        <v>0.45100000000000001</v>
      </c>
      <c r="P59" s="14">
        <f t="shared" si="0"/>
        <v>100.685</v>
      </c>
      <c r="Q59" s="14">
        <v>86.342500000000001</v>
      </c>
      <c r="R59" s="20">
        <f t="shared" si="1"/>
        <v>3544.1383999999998</v>
      </c>
      <c r="S59" s="7"/>
    </row>
    <row r="60" spans="2:19" s="135" customFormat="1" x14ac:dyDescent="0.25">
      <c r="B60" s="7" t="s">
        <v>31</v>
      </c>
      <c r="C60" s="7" t="s">
        <v>29</v>
      </c>
      <c r="D60" s="17" t="s">
        <v>20</v>
      </c>
      <c r="E60" s="18">
        <v>40.079000000000001</v>
      </c>
      <c r="F60" s="182" t="s">
        <v>159</v>
      </c>
      <c r="G60" s="182" t="s">
        <v>159</v>
      </c>
      <c r="H60" s="18">
        <v>13.557</v>
      </c>
      <c r="I60" s="18">
        <v>0.19900000000000001</v>
      </c>
      <c r="J60" s="18">
        <v>46.616999999999997</v>
      </c>
      <c r="K60" s="18">
        <v>2.4E-2</v>
      </c>
      <c r="L60" s="182" t="s">
        <v>159</v>
      </c>
      <c r="M60" s="18">
        <v>1.7999999999999999E-2</v>
      </c>
      <c r="N60" s="182" t="s">
        <v>159</v>
      </c>
      <c r="O60" s="18">
        <v>0.41</v>
      </c>
      <c r="P60" s="14">
        <f t="shared" si="0"/>
        <v>100.904</v>
      </c>
      <c r="Q60" s="14">
        <v>85.972800000000007</v>
      </c>
      <c r="R60" s="20">
        <f t="shared" si="1"/>
        <v>3221.944</v>
      </c>
      <c r="S60" s="7"/>
    </row>
    <row r="61" spans="2:19" s="135" customFormat="1" x14ac:dyDescent="0.25">
      <c r="B61" s="7" t="s">
        <v>31</v>
      </c>
      <c r="C61" s="7" t="s">
        <v>29</v>
      </c>
      <c r="D61" s="17" t="s">
        <v>20</v>
      </c>
      <c r="E61" s="18">
        <v>40.11</v>
      </c>
      <c r="F61" s="140">
        <v>2.5000000000000001E-2</v>
      </c>
      <c r="G61" s="18">
        <v>4.5999999999999999E-2</v>
      </c>
      <c r="H61" s="18">
        <v>13.582000000000001</v>
      </c>
      <c r="I61" s="18">
        <v>0.249</v>
      </c>
      <c r="J61" s="18">
        <v>46.543999999999997</v>
      </c>
      <c r="K61" s="18">
        <v>2.8000000000000001E-2</v>
      </c>
      <c r="L61" s="18">
        <v>5.0000000000000001E-3</v>
      </c>
      <c r="M61" s="18">
        <v>5.0000000000000001E-3</v>
      </c>
      <c r="N61" s="18">
        <v>5.8999999999999997E-2</v>
      </c>
      <c r="O61" s="18">
        <v>0.36099999999999999</v>
      </c>
      <c r="P61" s="14">
        <f t="shared" si="0"/>
        <v>101.014</v>
      </c>
      <c r="Q61" s="14">
        <v>85.931299999999993</v>
      </c>
      <c r="R61" s="20">
        <f t="shared" si="1"/>
        <v>2836.8824</v>
      </c>
      <c r="S61" s="7"/>
    </row>
    <row r="62" spans="2:19" s="135" customFormat="1" x14ac:dyDescent="0.25">
      <c r="B62" s="7" t="s">
        <v>31</v>
      </c>
      <c r="C62" s="7" t="s">
        <v>29</v>
      </c>
      <c r="D62" s="17" t="s">
        <v>20</v>
      </c>
      <c r="E62" s="18">
        <v>39.884</v>
      </c>
      <c r="F62" s="140">
        <v>1.2999999999999999E-2</v>
      </c>
      <c r="G62" s="18">
        <v>1.2E-2</v>
      </c>
      <c r="H62" s="18">
        <v>13.571</v>
      </c>
      <c r="I62" s="18">
        <v>0.22500000000000001</v>
      </c>
      <c r="J62" s="18">
        <v>46.924999999999997</v>
      </c>
      <c r="K62" s="18">
        <v>6.5000000000000002E-2</v>
      </c>
      <c r="L62" s="18">
        <v>2.8000000000000001E-2</v>
      </c>
      <c r="M62" s="18">
        <v>1.0999999999999999E-2</v>
      </c>
      <c r="N62" s="18">
        <v>7.0000000000000001E-3</v>
      </c>
      <c r="O62" s="18">
        <v>0.39700000000000002</v>
      </c>
      <c r="P62" s="14">
        <f t="shared" si="0"/>
        <v>101.13800000000001</v>
      </c>
      <c r="Q62" s="14">
        <v>86.039199999999994</v>
      </c>
      <c r="R62" s="20">
        <f t="shared" si="1"/>
        <v>3119.7847999999999</v>
      </c>
      <c r="S62" s="7"/>
    </row>
    <row r="63" spans="2:19" s="135" customFormat="1" x14ac:dyDescent="0.25">
      <c r="B63" s="7" t="s">
        <v>31</v>
      </c>
      <c r="C63" s="7" t="s">
        <v>29</v>
      </c>
      <c r="D63" s="17" t="s">
        <v>20</v>
      </c>
      <c r="E63" s="18">
        <v>39.786999999999999</v>
      </c>
      <c r="F63" s="140">
        <v>0.01</v>
      </c>
      <c r="G63" s="18">
        <v>3.2000000000000001E-2</v>
      </c>
      <c r="H63" s="18">
        <v>13.717000000000001</v>
      </c>
      <c r="I63" s="18">
        <v>0.193</v>
      </c>
      <c r="J63" s="18">
        <v>46.384</v>
      </c>
      <c r="K63" s="18">
        <v>0.16900000000000001</v>
      </c>
      <c r="L63" s="18">
        <v>0</v>
      </c>
      <c r="M63" s="182" t="s">
        <v>159</v>
      </c>
      <c r="N63" s="140">
        <v>2E-3</v>
      </c>
      <c r="O63" s="18">
        <v>0.40899999999999997</v>
      </c>
      <c r="P63" s="14">
        <f t="shared" si="0"/>
        <v>100.70299999999999</v>
      </c>
      <c r="Q63" s="14">
        <v>85.770399999999995</v>
      </c>
      <c r="R63" s="20">
        <f t="shared" si="1"/>
        <v>3214.0855999999994</v>
      </c>
      <c r="S63" s="7"/>
    </row>
    <row r="64" spans="2:19" s="135" customFormat="1" x14ac:dyDescent="0.25">
      <c r="B64" s="7" t="s">
        <v>32</v>
      </c>
      <c r="C64" s="7" t="s">
        <v>19</v>
      </c>
      <c r="D64" s="12" t="s">
        <v>20</v>
      </c>
      <c r="E64" s="18">
        <v>39.813000000000002</v>
      </c>
      <c r="F64" s="182" t="s">
        <v>159</v>
      </c>
      <c r="G64" s="182" t="s">
        <v>159</v>
      </c>
      <c r="H64" s="18">
        <v>11.391</v>
      </c>
      <c r="I64" s="18">
        <v>0.186</v>
      </c>
      <c r="J64" s="18">
        <v>48.582999999999998</v>
      </c>
      <c r="K64" s="18">
        <v>3.1E-2</v>
      </c>
      <c r="L64" s="18">
        <v>1.4999999999999999E-2</v>
      </c>
      <c r="M64" s="182" t="s">
        <v>159</v>
      </c>
      <c r="N64" s="18">
        <v>1.0999999999999999E-2</v>
      </c>
      <c r="O64" s="18">
        <v>0.33600000000000002</v>
      </c>
      <c r="P64" s="14">
        <f t="shared" si="0"/>
        <v>100.366</v>
      </c>
      <c r="Q64" s="28">
        <v>88.374799999999993</v>
      </c>
      <c r="R64" s="16">
        <f t="shared" si="1"/>
        <v>2640.4223999999999</v>
      </c>
      <c r="S64" s="7"/>
    </row>
    <row r="65" spans="2:19" s="135" customFormat="1" x14ac:dyDescent="0.25">
      <c r="B65" s="7" t="s">
        <v>32</v>
      </c>
      <c r="C65" s="7" t="s">
        <v>19</v>
      </c>
      <c r="D65" s="12" t="s">
        <v>20</v>
      </c>
      <c r="E65" s="18">
        <v>40.25</v>
      </c>
      <c r="F65" s="140">
        <v>1.0999999999999999E-2</v>
      </c>
      <c r="G65" s="182" t="s">
        <v>159</v>
      </c>
      <c r="H65" s="18">
        <v>11.532999999999999</v>
      </c>
      <c r="I65" s="18">
        <v>0.161</v>
      </c>
      <c r="J65" s="18">
        <v>48.423000000000002</v>
      </c>
      <c r="K65" s="18">
        <v>0.04</v>
      </c>
      <c r="L65" s="182" t="s">
        <v>159</v>
      </c>
      <c r="M65" s="18">
        <v>6.0000000000000001E-3</v>
      </c>
      <c r="N65" s="182" t="s">
        <v>159</v>
      </c>
      <c r="O65" s="18">
        <v>0.32100000000000001</v>
      </c>
      <c r="P65" s="14">
        <f t="shared" si="0"/>
        <v>100.74500000000002</v>
      </c>
      <c r="Q65" s="28">
        <v>88.212999999999994</v>
      </c>
      <c r="R65" s="16">
        <f t="shared" si="1"/>
        <v>2522.5463999999997</v>
      </c>
      <c r="S65" s="7"/>
    </row>
    <row r="66" spans="2:19" s="135" customFormat="1" x14ac:dyDescent="0.25">
      <c r="B66" s="5" t="s">
        <v>32</v>
      </c>
      <c r="C66" s="7" t="s">
        <v>19</v>
      </c>
      <c r="D66" s="12" t="s">
        <v>20</v>
      </c>
      <c r="E66" s="26">
        <v>40.119999999999997</v>
      </c>
      <c r="F66" s="141">
        <v>1.0999999999999999E-2</v>
      </c>
      <c r="G66" s="182" t="s">
        <v>159</v>
      </c>
      <c r="H66" s="26">
        <v>11.33</v>
      </c>
      <c r="I66" s="26">
        <v>0.16200000000000001</v>
      </c>
      <c r="J66" s="26">
        <v>48.686</v>
      </c>
      <c r="K66" s="26">
        <v>2.8000000000000001E-2</v>
      </c>
      <c r="L66" s="26">
        <v>2.5000000000000001E-2</v>
      </c>
      <c r="M66" s="26">
        <v>1.0999999999999999E-2</v>
      </c>
      <c r="N66" s="26">
        <v>3.9E-2</v>
      </c>
      <c r="O66" s="26">
        <v>0.42199999999999999</v>
      </c>
      <c r="P66" s="14">
        <f t="shared" si="0"/>
        <v>100.834</v>
      </c>
      <c r="Q66" s="29">
        <v>88.451800000000006</v>
      </c>
      <c r="R66" s="16">
        <f t="shared" si="1"/>
        <v>3316.2447999999999</v>
      </c>
      <c r="S66" s="7"/>
    </row>
    <row r="67" spans="2:19" s="135" customFormat="1" x14ac:dyDescent="0.25">
      <c r="B67" s="7" t="s">
        <v>32</v>
      </c>
      <c r="C67" s="7" t="s">
        <v>19</v>
      </c>
      <c r="D67" s="12" t="s">
        <v>20</v>
      </c>
      <c r="E67" s="18">
        <v>40.198999999999998</v>
      </c>
      <c r="F67" s="140">
        <v>1.4999999999999999E-2</v>
      </c>
      <c r="G67" s="182" t="s">
        <v>159</v>
      </c>
      <c r="H67" s="18">
        <v>11.667</v>
      </c>
      <c r="I67" s="18">
        <v>0.17199999999999999</v>
      </c>
      <c r="J67" s="18">
        <v>48.59</v>
      </c>
      <c r="K67" s="18">
        <v>4.8000000000000001E-2</v>
      </c>
      <c r="L67" s="18">
        <v>4.5999999999999999E-2</v>
      </c>
      <c r="M67" s="182" t="s">
        <v>159</v>
      </c>
      <c r="N67" s="18">
        <v>8.9999999999999993E-3</v>
      </c>
      <c r="O67" s="18">
        <v>0.34</v>
      </c>
      <c r="P67" s="14">
        <f t="shared" si="0"/>
        <v>101.08600000000001</v>
      </c>
      <c r="Q67" s="28">
        <v>88.128699999999995</v>
      </c>
      <c r="R67" s="16">
        <f t="shared" si="1"/>
        <v>2671.8560000000002</v>
      </c>
      <c r="S67" s="7"/>
    </row>
    <row r="68" spans="2:19" s="135" customFormat="1" x14ac:dyDescent="0.25">
      <c r="B68" s="7" t="s">
        <v>33</v>
      </c>
      <c r="C68" s="7" t="s">
        <v>19</v>
      </c>
      <c r="D68" s="12" t="s">
        <v>20</v>
      </c>
      <c r="E68" s="18">
        <v>39.994999999999997</v>
      </c>
      <c r="F68" s="140">
        <v>1.7999999999999999E-2</v>
      </c>
      <c r="G68" s="182" t="s">
        <v>159</v>
      </c>
      <c r="H68" s="18">
        <v>11.289</v>
      </c>
      <c r="I68" s="18">
        <v>0.185</v>
      </c>
      <c r="J68" s="18">
        <v>48.186999999999998</v>
      </c>
      <c r="K68" s="18">
        <v>6.2E-2</v>
      </c>
      <c r="L68" s="182" t="s">
        <v>159</v>
      </c>
      <c r="M68" s="18">
        <v>1.7000000000000001E-2</v>
      </c>
      <c r="N68" s="26">
        <v>2.3E-2</v>
      </c>
      <c r="O68" s="26">
        <v>0.434</v>
      </c>
      <c r="P68" s="19">
        <f t="shared" si="0"/>
        <v>100.21</v>
      </c>
      <c r="Q68" s="29">
        <v>88.382900000000006</v>
      </c>
      <c r="R68" s="30">
        <f t="shared" si="1"/>
        <v>3410.5455999999999</v>
      </c>
      <c r="S68" s="7"/>
    </row>
    <row r="69" spans="2:19" s="135" customFormat="1" x14ac:dyDescent="0.25">
      <c r="B69" s="7" t="s">
        <v>33</v>
      </c>
      <c r="C69" s="7" t="s">
        <v>19</v>
      </c>
      <c r="D69" s="12" t="s">
        <v>20</v>
      </c>
      <c r="E69" s="18">
        <v>39.933</v>
      </c>
      <c r="F69" s="140">
        <v>0.01</v>
      </c>
      <c r="G69" s="18">
        <v>0.06</v>
      </c>
      <c r="H69" s="18">
        <v>11.641</v>
      </c>
      <c r="I69" s="18">
        <v>0.214</v>
      </c>
      <c r="J69" s="18">
        <v>48.076999999999998</v>
      </c>
      <c r="K69" s="18">
        <v>4.8000000000000001E-2</v>
      </c>
      <c r="L69" s="18">
        <v>2.3E-2</v>
      </c>
      <c r="M69" s="140">
        <v>2E-3</v>
      </c>
      <c r="N69" s="26">
        <v>5.5E-2</v>
      </c>
      <c r="O69" s="26">
        <v>0.34300000000000003</v>
      </c>
      <c r="P69" s="19">
        <f t="shared" si="0"/>
        <v>100.40600000000001</v>
      </c>
      <c r="Q69" s="29">
        <v>88.040499999999994</v>
      </c>
      <c r="R69" s="30">
        <f t="shared" si="1"/>
        <v>2695.4312000000004</v>
      </c>
      <c r="S69" s="7"/>
    </row>
    <row r="70" spans="2:19" s="135" customFormat="1" x14ac:dyDescent="0.25">
      <c r="B70" s="7" t="s">
        <v>33</v>
      </c>
      <c r="C70" s="7" t="s">
        <v>19</v>
      </c>
      <c r="D70" s="12" t="s">
        <v>20</v>
      </c>
      <c r="E70" s="18">
        <v>40.235999999999997</v>
      </c>
      <c r="F70" s="140">
        <v>2.3E-2</v>
      </c>
      <c r="G70" s="182" t="s">
        <v>159</v>
      </c>
      <c r="H70" s="18">
        <v>11.554</v>
      </c>
      <c r="I70" s="18">
        <v>0.16900000000000001</v>
      </c>
      <c r="J70" s="18">
        <v>48.201999999999998</v>
      </c>
      <c r="K70" s="18">
        <v>2.9000000000000001E-2</v>
      </c>
      <c r="L70" s="18">
        <v>1.4999999999999999E-2</v>
      </c>
      <c r="M70" s="18">
        <v>0.01</v>
      </c>
      <c r="N70" s="26">
        <v>0</v>
      </c>
      <c r="O70" s="26">
        <v>0.38600000000000001</v>
      </c>
      <c r="P70" s="19">
        <f t="shared" si="0"/>
        <v>100.624</v>
      </c>
      <c r="Q70" s="29">
        <v>88.146100000000004</v>
      </c>
      <c r="R70" s="30">
        <f t="shared" si="1"/>
        <v>3033.3424</v>
      </c>
      <c r="S70" s="7"/>
    </row>
    <row r="71" spans="2:19" s="135" customFormat="1" x14ac:dyDescent="0.25">
      <c r="B71" s="7" t="s">
        <v>33</v>
      </c>
      <c r="C71" s="7" t="s">
        <v>19</v>
      </c>
      <c r="D71" s="12" t="s">
        <v>20</v>
      </c>
      <c r="E71" s="18">
        <v>39.912999999999997</v>
      </c>
      <c r="F71" s="140">
        <v>1.4999999999999999E-2</v>
      </c>
      <c r="G71" s="182" t="s">
        <v>159</v>
      </c>
      <c r="H71" s="18">
        <v>11.827999999999999</v>
      </c>
      <c r="I71" s="18">
        <v>0.17299999999999999</v>
      </c>
      <c r="J71" s="18">
        <v>48.432000000000002</v>
      </c>
      <c r="K71" s="18">
        <v>4.3999999999999997E-2</v>
      </c>
      <c r="L71" s="182" t="s">
        <v>159</v>
      </c>
      <c r="M71" s="182" t="s">
        <v>159</v>
      </c>
      <c r="N71" s="26">
        <v>2.3E-2</v>
      </c>
      <c r="O71" s="26">
        <v>0.29099999999999998</v>
      </c>
      <c r="P71" s="19">
        <f t="shared" si="0"/>
        <v>100.71899999999999</v>
      </c>
      <c r="Q71" s="29">
        <v>87.95</v>
      </c>
      <c r="R71" s="30">
        <f t="shared" si="1"/>
        <v>2286.7943999999998</v>
      </c>
      <c r="S71" s="7"/>
    </row>
    <row r="72" spans="2:19" s="135" customFormat="1" x14ac:dyDescent="0.25">
      <c r="B72" s="5" t="s">
        <v>33</v>
      </c>
      <c r="C72" s="7" t="s">
        <v>19</v>
      </c>
      <c r="D72" s="12" t="s">
        <v>20</v>
      </c>
      <c r="E72" s="26">
        <v>40.009</v>
      </c>
      <c r="F72" s="141">
        <v>2.3E-2</v>
      </c>
      <c r="G72" s="26">
        <v>3.4000000000000002E-2</v>
      </c>
      <c r="H72" s="26">
        <v>11.648999999999999</v>
      </c>
      <c r="I72" s="26">
        <v>0.16600000000000001</v>
      </c>
      <c r="J72" s="26">
        <v>48.459000000000003</v>
      </c>
      <c r="K72" s="26">
        <v>3.7999999999999999E-2</v>
      </c>
      <c r="L72" s="182" t="s">
        <v>159</v>
      </c>
      <c r="M72" s="141">
        <v>2E-3</v>
      </c>
      <c r="N72" s="26">
        <v>1.2E-2</v>
      </c>
      <c r="O72" s="26">
        <v>0.40100000000000002</v>
      </c>
      <c r="P72" s="14">
        <f t="shared" si="0"/>
        <v>100.79299999999999</v>
      </c>
      <c r="Q72" s="29">
        <v>88.116100000000003</v>
      </c>
      <c r="R72" s="30">
        <f t="shared" si="1"/>
        <v>3151.2183999999997</v>
      </c>
      <c r="S72" s="7"/>
    </row>
    <row r="73" spans="2:19" s="135" customFormat="1" x14ac:dyDescent="0.25">
      <c r="B73" s="5" t="s">
        <v>33</v>
      </c>
      <c r="C73" s="7" t="s">
        <v>19</v>
      </c>
      <c r="D73" s="12" t="s">
        <v>20</v>
      </c>
      <c r="E73" s="26">
        <v>40.332000000000001</v>
      </c>
      <c r="F73" s="141">
        <v>2.1999999999999999E-2</v>
      </c>
      <c r="G73" s="26">
        <v>3.4000000000000002E-2</v>
      </c>
      <c r="H73" s="26">
        <v>11.897</v>
      </c>
      <c r="I73" s="26">
        <v>0.151</v>
      </c>
      <c r="J73" s="26">
        <v>48.26</v>
      </c>
      <c r="K73" s="26">
        <v>5.3999999999999999E-2</v>
      </c>
      <c r="L73" s="26">
        <v>0.01</v>
      </c>
      <c r="M73" s="26">
        <v>3.2000000000000001E-2</v>
      </c>
      <c r="N73" s="182" t="s">
        <v>159</v>
      </c>
      <c r="O73" s="26">
        <v>0.39700000000000002</v>
      </c>
      <c r="P73" s="14">
        <f t="shared" ref="P73:P81" si="2">SUM(E73:O73)</f>
        <v>101.18900000000001</v>
      </c>
      <c r="Q73" s="29">
        <v>87.850399999999993</v>
      </c>
      <c r="R73" s="16">
        <f t="shared" ref="R73:R81" si="3">O73*0.78584*10000</f>
        <v>3119.7847999999999</v>
      </c>
      <c r="S73" s="7"/>
    </row>
    <row r="74" spans="2:19" s="135" customFormat="1" x14ac:dyDescent="0.25">
      <c r="B74" s="7" t="s">
        <v>33</v>
      </c>
      <c r="C74" s="7" t="s">
        <v>19</v>
      </c>
      <c r="D74" s="12" t="s">
        <v>20</v>
      </c>
      <c r="E74" s="18">
        <v>40.225000000000001</v>
      </c>
      <c r="F74" s="140">
        <v>2.1000000000000001E-2</v>
      </c>
      <c r="G74" s="18">
        <v>3.0000000000000001E-3</v>
      </c>
      <c r="H74" s="18">
        <v>11.994</v>
      </c>
      <c r="I74" s="18">
        <v>0.16</v>
      </c>
      <c r="J74" s="18">
        <v>48.619</v>
      </c>
      <c r="K74" s="18">
        <v>3.7999999999999999E-2</v>
      </c>
      <c r="L74" s="18">
        <v>2.5999999999999999E-2</v>
      </c>
      <c r="M74" s="182" t="s">
        <v>159</v>
      </c>
      <c r="N74" s="18">
        <v>3.4000000000000002E-2</v>
      </c>
      <c r="O74" s="18">
        <v>0.25800000000000001</v>
      </c>
      <c r="P74" s="14">
        <f t="shared" si="2"/>
        <v>101.37799999999999</v>
      </c>
      <c r="Q74" s="28">
        <v>87.842799999999997</v>
      </c>
      <c r="R74" s="16">
        <f t="shared" si="3"/>
        <v>2027.4671999999998</v>
      </c>
      <c r="S74" s="7"/>
    </row>
    <row r="75" spans="2:19" s="135" customFormat="1" x14ac:dyDescent="0.25">
      <c r="B75" s="10" t="s">
        <v>34</v>
      </c>
      <c r="C75" s="7" t="s">
        <v>19</v>
      </c>
      <c r="D75" s="12" t="s">
        <v>20</v>
      </c>
      <c r="E75" s="21">
        <v>40.39</v>
      </c>
      <c r="F75" s="151">
        <v>0.01</v>
      </c>
      <c r="G75" s="21">
        <v>0.01</v>
      </c>
      <c r="H75" s="21">
        <v>11.92</v>
      </c>
      <c r="I75" s="21">
        <v>0.17</v>
      </c>
      <c r="J75" s="21">
        <v>47.71</v>
      </c>
      <c r="K75" s="21">
        <v>0.03</v>
      </c>
      <c r="L75" s="182" t="s">
        <v>159</v>
      </c>
      <c r="M75" s="182" t="s">
        <v>159</v>
      </c>
      <c r="N75" s="21">
        <v>2.1999999999999999E-2</v>
      </c>
      <c r="O75" s="21">
        <v>0.27</v>
      </c>
      <c r="P75" s="14">
        <f t="shared" si="2"/>
        <v>100.53200000000001</v>
      </c>
      <c r="Q75" s="31">
        <v>87.706274087020546</v>
      </c>
      <c r="R75" s="32">
        <f t="shared" si="3"/>
        <v>2121.768</v>
      </c>
      <c r="S75" s="7"/>
    </row>
    <row r="76" spans="2:19" s="135" customFormat="1" x14ac:dyDescent="0.25">
      <c r="B76" s="10" t="s">
        <v>34</v>
      </c>
      <c r="C76" s="7" t="s">
        <v>19</v>
      </c>
      <c r="D76" s="12" t="s">
        <v>20</v>
      </c>
      <c r="E76" s="21">
        <v>40.409999999999997</v>
      </c>
      <c r="F76" s="151">
        <v>0.01</v>
      </c>
      <c r="G76" s="182" t="s">
        <v>159</v>
      </c>
      <c r="H76" s="21">
        <v>11.88</v>
      </c>
      <c r="I76" s="21">
        <v>0.19</v>
      </c>
      <c r="J76" s="21">
        <v>47.9</v>
      </c>
      <c r="K76" s="21">
        <v>0.06</v>
      </c>
      <c r="L76" s="182" t="s">
        <v>159</v>
      </c>
      <c r="M76" s="182" t="s">
        <v>159</v>
      </c>
      <c r="N76" s="21">
        <v>2.9000000000000001E-2</v>
      </c>
      <c r="O76" s="21">
        <v>0.28000000000000003</v>
      </c>
      <c r="P76" s="14">
        <f t="shared" si="2"/>
        <v>100.75899999999999</v>
      </c>
      <c r="Q76" s="31">
        <v>87.785153201718416</v>
      </c>
      <c r="R76" s="32">
        <f t="shared" si="3"/>
        <v>2200.3520000000003</v>
      </c>
      <c r="S76" s="7"/>
    </row>
    <row r="77" spans="2:19" s="135" customFormat="1" x14ac:dyDescent="0.25">
      <c r="B77" s="10" t="s">
        <v>34</v>
      </c>
      <c r="C77" s="7" t="s">
        <v>19</v>
      </c>
      <c r="D77" s="12" t="s">
        <v>20</v>
      </c>
      <c r="E77" s="21">
        <v>40.450000000000003</v>
      </c>
      <c r="F77" s="151">
        <v>0.02</v>
      </c>
      <c r="G77" s="21">
        <v>0.01</v>
      </c>
      <c r="H77" s="21">
        <v>12.07</v>
      </c>
      <c r="I77" s="21">
        <v>0.19</v>
      </c>
      <c r="J77" s="21">
        <v>47.69</v>
      </c>
      <c r="K77" s="21">
        <v>0.04</v>
      </c>
      <c r="L77" s="182" t="s">
        <v>159</v>
      </c>
      <c r="M77" s="182" t="s">
        <v>159</v>
      </c>
      <c r="N77" s="21">
        <v>2.1999999999999999E-2</v>
      </c>
      <c r="O77" s="21">
        <v>0.28000000000000003</v>
      </c>
      <c r="P77" s="14">
        <f t="shared" si="2"/>
        <v>100.77200000000002</v>
      </c>
      <c r="Q77" s="31">
        <v>87.566235109319081</v>
      </c>
      <c r="R77" s="32">
        <f t="shared" si="3"/>
        <v>2200.3520000000003</v>
      </c>
      <c r="S77" s="7"/>
    </row>
    <row r="78" spans="2:19" s="135" customFormat="1" x14ac:dyDescent="0.25">
      <c r="B78" s="10" t="s">
        <v>34</v>
      </c>
      <c r="C78" s="7" t="s">
        <v>19</v>
      </c>
      <c r="D78" s="12" t="s">
        <v>20</v>
      </c>
      <c r="E78" s="21">
        <v>40.36</v>
      </c>
      <c r="F78" s="151">
        <v>0.02</v>
      </c>
      <c r="G78" s="182" t="s">
        <v>159</v>
      </c>
      <c r="H78" s="21">
        <v>12.08</v>
      </c>
      <c r="I78" s="21">
        <v>0.17</v>
      </c>
      <c r="J78" s="21">
        <v>47.81</v>
      </c>
      <c r="K78" s="21">
        <v>7.0000000000000007E-2</v>
      </c>
      <c r="L78" s="182" t="s">
        <v>159</v>
      </c>
      <c r="M78" s="182" t="s">
        <v>159</v>
      </c>
      <c r="N78" s="21">
        <v>1.9E-2</v>
      </c>
      <c r="O78" s="21">
        <v>0.28000000000000003</v>
      </c>
      <c r="P78" s="14">
        <f t="shared" si="2"/>
        <v>100.809</v>
      </c>
      <c r="Q78" s="31">
        <v>87.584568679179554</v>
      </c>
      <c r="R78" s="32">
        <f t="shared" si="3"/>
        <v>2200.3520000000003</v>
      </c>
      <c r="S78" s="7"/>
    </row>
    <row r="79" spans="2:19" s="135" customFormat="1" x14ac:dyDescent="0.25">
      <c r="B79" s="10" t="s">
        <v>35</v>
      </c>
      <c r="C79" s="7" t="s">
        <v>19</v>
      </c>
      <c r="D79" s="12" t="s">
        <v>20</v>
      </c>
      <c r="E79" s="21">
        <v>40.31</v>
      </c>
      <c r="F79" s="151">
        <v>0.01</v>
      </c>
      <c r="G79" s="21">
        <v>0.02</v>
      </c>
      <c r="H79" s="21">
        <v>11.62</v>
      </c>
      <c r="I79" s="21">
        <v>0.17</v>
      </c>
      <c r="J79" s="21">
        <v>47.5</v>
      </c>
      <c r="K79" s="21">
        <v>0.04</v>
      </c>
      <c r="L79" s="182" t="s">
        <v>159</v>
      </c>
      <c r="M79" s="182" t="s">
        <v>159</v>
      </c>
      <c r="N79" s="21">
        <v>0.01</v>
      </c>
      <c r="O79" s="21">
        <v>0.36</v>
      </c>
      <c r="P79" s="14">
        <f t="shared" si="2"/>
        <v>100.04</v>
      </c>
      <c r="Q79" s="31">
        <v>87.931750919516901</v>
      </c>
      <c r="R79" s="32">
        <f t="shared" si="3"/>
        <v>2829.0239999999999</v>
      </c>
      <c r="S79" s="7"/>
    </row>
    <row r="80" spans="2:19" s="135" customFormat="1" x14ac:dyDescent="0.25">
      <c r="B80" s="10" t="s">
        <v>35</v>
      </c>
      <c r="C80" s="7" t="s">
        <v>19</v>
      </c>
      <c r="D80" s="12" t="s">
        <v>20</v>
      </c>
      <c r="E80" s="21">
        <v>40.49</v>
      </c>
      <c r="F80" s="182" t="s">
        <v>159</v>
      </c>
      <c r="G80" s="182" t="s">
        <v>159</v>
      </c>
      <c r="H80" s="21">
        <v>11.71</v>
      </c>
      <c r="I80" s="21">
        <v>0.18</v>
      </c>
      <c r="J80" s="21">
        <v>47.91</v>
      </c>
      <c r="K80" s="21">
        <v>0.04</v>
      </c>
      <c r="L80" s="182" t="s">
        <v>159</v>
      </c>
      <c r="M80" s="182" t="s">
        <v>159</v>
      </c>
      <c r="N80" s="21">
        <v>8.9999999999999993E-3</v>
      </c>
      <c r="O80" s="21">
        <v>0.36</v>
      </c>
      <c r="P80" s="14">
        <f t="shared" si="2"/>
        <v>100.699</v>
      </c>
      <c r="Q80" s="31">
        <v>87.941076807479007</v>
      </c>
      <c r="R80" s="32">
        <f t="shared" si="3"/>
        <v>2829.0239999999999</v>
      </c>
      <c r="S80" s="7"/>
    </row>
    <row r="81" spans="2:19" s="136" customFormat="1" x14ac:dyDescent="0.25">
      <c r="B81" s="10" t="s">
        <v>35</v>
      </c>
      <c r="C81" s="7" t="s">
        <v>19</v>
      </c>
      <c r="D81" s="12" t="s">
        <v>20</v>
      </c>
      <c r="E81" s="21">
        <v>40.57</v>
      </c>
      <c r="F81" s="182" t="s">
        <v>159</v>
      </c>
      <c r="G81" s="182" t="s">
        <v>159</v>
      </c>
      <c r="H81" s="21">
        <v>11.78</v>
      </c>
      <c r="I81" s="21">
        <v>0.18</v>
      </c>
      <c r="J81" s="21">
        <v>48.01</v>
      </c>
      <c r="K81" s="21">
        <v>0.03</v>
      </c>
      <c r="L81" s="182" t="s">
        <v>159</v>
      </c>
      <c r="M81" s="182" t="s">
        <v>159</v>
      </c>
      <c r="N81" s="21">
        <v>2.3E-2</v>
      </c>
      <c r="O81" s="21">
        <v>0.37</v>
      </c>
      <c r="P81" s="14">
        <f t="shared" si="2"/>
        <v>100.96299999999999</v>
      </c>
      <c r="Q81" s="31">
        <v>87.89992371514991</v>
      </c>
      <c r="R81" s="32">
        <f t="shared" si="3"/>
        <v>2907.6079999999997</v>
      </c>
      <c r="S81" s="10"/>
    </row>
    <row r="82" spans="2:19" s="17" customFormat="1" ht="15.75" thickBot="1" x14ac:dyDescent="0.3">
      <c r="B82" s="8" t="s">
        <v>36</v>
      </c>
      <c r="C82" s="9"/>
      <c r="D82" s="9"/>
      <c r="E82" s="9"/>
      <c r="F82" s="13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2:19" s="137" customFormat="1" x14ac:dyDescent="0.25">
      <c r="B83" s="33" t="s">
        <v>37</v>
      </c>
      <c r="C83" s="33" t="s">
        <v>24</v>
      </c>
      <c r="D83" s="17" t="s">
        <v>20</v>
      </c>
      <c r="E83" s="18">
        <v>40.011000000000003</v>
      </c>
      <c r="F83" s="140">
        <v>6.0000000000000001E-3</v>
      </c>
      <c r="G83" s="182" t="s">
        <v>159</v>
      </c>
      <c r="H83" s="18">
        <v>12.448</v>
      </c>
      <c r="I83" s="18">
        <v>0.17399999999999999</v>
      </c>
      <c r="J83" s="18">
        <v>47.322000000000003</v>
      </c>
      <c r="K83" s="140">
        <v>4.8000000000000001E-2</v>
      </c>
      <c r="L83" s="140">
        <v>3.0000000000000001E-3</v>
      </c>
      <c r="M83" s="140">
        <v>5.0000000000000001E-3</v>
      </c>
      <c r="N83" s="140">
        <v>5.0000000000000001E-3</v>
      </c>
      <c r="O83" s="18">
        <v>0.248</v>
      </c>
      <c r="P83" s="18">
        <f t="shared" ref="P83:P139" si="4">SUM(E83:O83)</f>
        <v>100.27000000000001</v>
      </c>
      <c r="Q83" s="14">
        <v>87.14</v>
      </c>
      <c r="R83" s="20">
        <f t="shared" ref="R83:R139" si="5">O83*0.78584*10000</f>
        <v>1948.8832</v>
      </c>
      <c r="S83" s="17"/>
    </row>
    <row r="84" spans="2:19" s="137" customFormat="1" x14ac:dyDescent="0.25">
      <c r="B84" s="33" t="s">
        <v>37</v>
      </c>
      <c r="C84" s="33" t="s">
        <v>24</v>
      </c>
      <c r="D84" s="17" t="s">
        <v>20</v>
      </c>
      <c r="E84" s="18">
        <v>40.027000000000001</v>
      </c>
      <c r="F84" s="182" t="s">
        <v>159</v>
      </c>
      <c r="G84" s="140">
        <v>6.3E-2</v>
      </c>
      <c r="H84" s="18">
        <v>12.94</v>
      </c>
      <c r="I84" s="18">
        <v>0.156</v>
      </c>
      <c r="J84" s="18">
        <v>46.927</v>
      </c>
      <c r="K84" s="140">
        <v>1.4999999999999999E-2</v>
      </c>
      <c r="L84" s="140">
        <v>0</v>
      </c>
      <c r="M84" s="140">
        <v>1.4999999999999999E-2</v>
      </c>
      <c r="N84" s="140">
        <v>0.11899999999999999</v>
      </c>
      <c r="O84" s="18">
        <v>0.27300000000000002</v>
      </c>
      <c r="P84" s="18">
        <f t="shared" si="4"/>
        <v>100.535</v>
      </c>
      <c r="Q84" s="14">
        <v>86.601799999999997</v>
      </c>
      <c r="R84" s="20">
        <f t="shared" si="5"/>
        <v>2145.3431999999998</v>
      </c>
      <c r="S84" s="17"/>
    </row>
    <row r="85" spans="2:19" s="137" customFormat="1" x14ac:dyDescent="0.25">
      <c r="B85" s="33" t="s">
        <v>37</v>
      </c>
      <c r="C85" s="33" t="s">
        <v>24</v>
      </c>
      <c r="D85" s="17" t="s">
        <v>20</v>
      </c>
      <c r="E85" s="18">
        <v>40.104999999999997</v>
      </c>
      <c r="F85" s="140">
        <v>3.0000000000000001E-3</v>
      </c>
      <c r="G85" s="182" t="s">
        <v>159</v>
      </c>
      <c r="H85" s="18">
        <v>12.58</v>
      </c>
      <c r="I85" s="18">
        <v>0.19900000000000001</v>
      </c>
      <c r="J85" s="18">
        <v>47.421999999999997</v>
      </c>
      <c r="K85" s="140">
        <v>2.5999999999999999E-2</v>
      </c>
      <c r="L85" s="140">
        <v>0</v>
      </c>
      <c r="M85" s="140">
        <v>2.3E-2</v>
      </c>
      <c r="N85" s="140">
        <v>7.0000000000000001E-3</v>
      </c>
      <c r="O85" s="18">
        <v>0.32</v>
      </c>
      <c r="P85" s="18">
        <f t="shared" si="4"/>
        <v>100.68499999999999</v>
      </c>
      <c r="Q85" s="14">
        <v>87.0458</v>
      </c>
      <c r="R85" s="20">
        <f t="shared" si="5"/>
        <v>2514.6880000000001</v>
      </c>
      <c r="S85" s="17"/>
    </row>
    <row r="86" spans="2:19" s="137" customFormat="1" x14ac:dyDescent="0.25">
      <c r="B86" s="33" t="s">
        <v>37</v>
      </c>
      <c r="C86" s="33" t="s">
        <v>24</v>
      </c>
      <c r="D86" s="17" t="s">
        <v>20</v>
      </c>
      <c r="E86" s="18">
        <v>40.07</v>
      </c>
      <c r="F86" s="140">
        <v>1E-3</v>
      </c>
      <c r="G86" s="182" t="s">
        <v>159</v>
      </c>
      <c r="H86" s="18">
        <v>12.547000000000001</v>
      </c>
      <c r="I86" s="18">
        <v>0.18099999999999999</v>
      </c>
      <c r="J86" s="18">
        <v>47.457999999999998</v>
      </c>
      <c r="K86" s="140">
        <v>3.7999999999999999E-2</v>
      </c>
      <c r="L86" s="140">
        <v>1.2999999999999999E-2</v>
      </c>
      <c r="M86" s="140">
        <v>3.6999999999999998E-2</v>
      </c>
      <c r="N86" s="140">
        <v>7.0000000000000001E-3</v>
      </c>
      <c r="O86" s="18">
        <v>0.36699999999999999</v>
      </c>
      <c r="P86" s="18">
        <f t="shared" si="4"/>
        <v>100.71900000000001</v>
      </c>
      <c r="Q86" s="14">
        <v>87.083299999999994</v>
      </c>
      <c r="R86" s="20">
        <f t="shared" si="5"/>
        <v>2884.0328</v>
      </c>
      <c r="S86" s="17"/>
    </row>
    <row r="87" spans="2:19" s="137" customFormat="1" x14ac:dyDescent="0.25">
      <c r="B87" s="33" t="s">
        <v>37</v>
      </c>
      <c r="C87" s="33" t="s">
        <v>24</v>
      </c>
      <c r="D87" s="17" t="s">
        <v>20</v>
      </c>
      <c r="E87" s="18">
        <v>40.429000000000002</v>
      </c>
      <c r="F87" s="182" t="s">
        <v>159</v>
      </c>
      <c r="G87" s="182" t="s">
        <v>159</v>
      </c>
      <c r="H87" s="18">
        <v>12.43</v>
      </c>
      <c r="I87" s="18">
        <v>0.20200000000000001</v>
      </c>
      <c r="J87" s="18">
        <v>47.561999999999998</v>
      </c>
      <c r="K87" s="140">
        <v>3.4000000000000002E-2</v>
      </c>
      <c r="L87" s="140">
        <v>4.2999999999999997E-2</v>
      </c>
      <c r="M87" s="140">
        <v>8.0000000000000002E-3</v>
      </c>
      <c r="N87" s="140">
        <v>1.2E-2</v>
      </c>
      <c r="O87" s="18">
        <v>0.307</v>
      </c>
      <c r="P87" s="18">
        <f t="shared" si="4"/>
        <v>101.027</v>
      </c>
      <c r="Q87" s="14">
        <v>87.212999999999994</v>
      </c>
      <c r="R87" s="20">
        <f t="shared" si="5"/>
        <v>2412.5288</v>
      </c>
      <c r="S87" s="17"/>
    </row>
    <row r="88" spans="2:19" s="137" customFormat="1" x14ac:dyDescent="0.25">
      <c r="B88" s="33" t="s">
        <v>38</v>
      </c>
      <c r="C88" s="33" t="s">
        <v>24</v>
      </c>
      <c r="D88" s="17" t="s">
        <v>20</v>
      </c>
      <c r="E88" s="18">
        <v>39.622999999999998</v>
      </c>
      <c r="F88" s="140">
        <v>2E-3</v>
      </c>
      <c r="G88" s="182" t="s">
        <v>159</v>
      </c>
      <c r="H88" s="18">
        <v>14.68</v>
      </c>
      <c r="I88" s="18">
        <v>0.19800000000000001</v>
      </c>
      <c r="J88" s="18">
        <v>46.241999999999997</v>
      </c>
      <c r="K88" s="140">
        <v>4.7E-2</v>
      </c>
      <c r="L88" s="140">
        <v>1.7999999999999999E-2</v>
      </c>
      <c r="M88" s="182" t="s">
        <v>159</v>
      </c>
      <c r="N88" s="182" t="s">
        <v>159</v>
      </c>
      <c r="O88" s="18">
        <v>0.222</v>
      </c>
      <c r="P88" s="18">
        <f t="shared" si="4"/>
        <v>101.032</v>
      </c>
      <c r="Q88" s="14">
        <v>84.881900000000002</v>
      </c>
      <c r="R88" s="20">
        <f t="shared" si="5"/>
        <v>1744.5647999999999</v>
      </c>
      <c r="S88" s="17"/>
    </row>
    <row r="89" spans="2:19" s="137" customFormat="1" x14ac:dyDescent="0.25">
      <c r="B89" s="33" t="s">
        <v>38</v>
      </c>
      <c r="C89" s="33" t="s">
        <v>24</v>
      </c>
      <c r="D89" s="17" t="s">
        <v>20</v>
      </c>
      <c r="E89" s="18">
        <v>40.210999999999999</v>
      </c>
      <c r="F89" s="182" t="s">
        <v>159</v>
      </c>
      <c r="G89" s="182" t="s">
        <v>159</v>
      </c>
      <c r="H89" s="18">
        <v>15.151999999999999</v>
      </c>
      <c r="I89" s="18">
        <v>0.19500000000000001</v>
      </c>
      <c r="J89" s="18">
        <v>45.515000000000001</v>
      </c>
      <c r="K89" s="140">
        <v>5.1999999999999998E-2</v>
      </c>
      <c r="L89" s="140">
        <v>0</v>
      </c>
      <c r="M89" s="182" t="s">
        <v>159</v>
      </c>
      <c r="N89" s="182" t="s">
        <v>159</v>
      </c>
      <c r="O89" s="18">
        <v>0.23100000000000001</v>
      </c>
      <c r="P89" s="18">
        <f t="shared" si="4"/>
        <v>101.35600000000001</v>
      </c>
      <c r="Q89" s="14">
        <v>84.262299999999996</v>
      </c>
      <c r="R89" s="20">
        <f t="shared" si="5"/>
        <v>1815.2904000000001</v>
      </c>
      <c r="S89" s="17"/>
    </row>
    <row r="90" spans="2:19" s="137" customFormat="1" x14ac:dyDescent="0.25">
      <c r="B90" s="33" t="s">
        <v>38</v>
      </c>
      <c r="C90" s="33" t="s">
        <v>24</v>
      </c>
      <c r="D90" s="17" t="s">
        <v>20</v>
      </c>
      <c r="E90" s="18">
        <v>39.981999999999999</v>
      </c>
      <c r="F90" s="182" t="s">
        <v>159</v>
      </c>
      <c r="G90" s="182" t="s">
        <v>159</v>
      </c>
      <c r="H90" s="18">
        <v>15.317</v>
      </c>
      <c r="I90" s="18">
        <v>0.20699999999999999</v>
      </c>
      <c r="J90" s="18">
        <v>45.685000000000002</v>
      </c>
      <c r="K90" s="140">
        <v>9.0999999999999998E-2</v>
      </c>
      <c r="L90" s="140">
        <v>4.2000000000000003E-2</v>
      </c>
      <c r="M90" s="182" t="s">
        <v>159</v>
      </c>
      <c r="N90" s="182" t="s">
        <v>159</v>
      </c>
      <c r="O90" s="18">
        <v>0.17299999999999999</v>
      </c>
      <c r="P90" s="18">
        <f t="shared" si="4"/>
        <v>101.497</v>
      </c>
      <c r="Q90" s="14">
        <v>84.168400000000005</v>
      </c>
      <c r="R90" s="20">
        <f t="shared" si="5"/>
        <v>1359.5031999999999</v>
      </c>
      <c r="S90" s="17"/>
    </row>
    <row r="91" spans="2:19" s="137" customFormat="1" x14ac:dyDescent="0.25">
      <c r="B91" s="34" t="s">
        <v>39</v>
      </c>
      <c r="C91" s="33" t="s">
        <v>24</v>
      </c>
      <c r="D91" s="17" t="s">
        <v>20</v>
      </c>
      <c r="E91" s="18">
        <v>39.878999999999998</v>
      </c>
      <c r="F91" s="140"/>
      <c r="G91" s="140">
        <v>5.0000000000000001E-3</v>
      </c>
      <c r="H91" s="18">
        <v>13.727</v>
      </c>
      <c r="I91" s="18">
        <v>0.16200000000000001</v>
      </c>
      <c r="J91" s="18">
        <v>46.024000000000001</v>
      </c>
      <c r="K91" s="140">
        <v>2.3E-2</v>
      </c>
      <c r="L91" s="182" t="s">
        <v>159</v>
      </c>
      <c r="M91" s="182" t="s">
        <v>159</v>
      </c>
      <c r="N91" s="182" t="s">
        <v>159</v>
      </c>
      <c r="O91" s="18">
        <v>0.25600000000000001</v>
      </c>
      <c r="P91" s="18">
        <f t="shared" si="4"/>
        <v>100.07599999999999</v>
      </c>
      <c r="Q91" s="14">
        <v>85.665099999999995</v>
      </c>
      <c r="R91" s="20">
        <f t="shared" si="5"/>
        <v>2011.7503999999999</v>
      </c>
      <c r="S91" s="17"/>
    </row>
    <row r="92" spans="2:19" s="137" customFormat="1" x14ac:dyDescent="0.25">
      <c r="B92" s="34" t="s">
        <v>39</v>
      </c>
      <c r="C92" s="33" t="s">
        <v>24</v>
      </c>
      <c r="D92" s="17" t="s">
        <v>20</v>
      </c>
      <c r="E92" s="18">
        <v>39.856999999999999</v>
      </c>
      <c r="F92" s="140">
        <v>1.2E-2</v>
      </c>
      <c r="G92" s="140">
        <v>0.04</v>
      </c>
      <c r="H92" s="18">
        <v>13.529</v>
      </c>
      <c r="I92" s="18">
        <v>0.159</v>
      </c>
      <c r="J92" s="18">
        <v>46.198</v>
      </c>
      <c r="K92" s="140">
        <v>3.1E-2</v>
      </c>
      <c r="L92" s="182" t="s">
        <v>159</v>
      </c>
      <c r="M92" s="140">
        <v>0.03</v>
      </c>
      <c r="N92" s="182" t="s">
        <v>159</v>
      </c>
      <c r="O92" s="18">
        <v>0.24299999999999999</v>
      </c>
      <c r="P92" s="18">
        <f t="shared" si="4"/>
        <v>100.099</v>
      </c>
      <c r="Q92" s="14">
        <v>85.888800000000003</v>
      </c>
      <c r="R92" s="20">
        <f t="shared" si="5"/>
        <v>1909.5911999999998</v>
      </c>
      <c r="S92" s="17"/>
    </row>
    <row r="93" spans="2:19" s="137" customFormat="1" x14ac:dyDescent="0.25">
      <c r="B93" s="34" t="s">
        <v>39</v>
      </c>
      <c r="C93" s="33" t="s">
        <v>24</v>
      </c>
      <c r="D93" s="17" t="s">
        <v>20</v>
      </c>
      <c r="E93" s="18">
        <v>39.698</v>
      </c>
      <c r="F93" s="140">
        <v>1.4999999999999999E-2</v>
      </c>
      <c r="G93" s="140">
        <v>2.1000000000000001E-2</v>
      </c>
      <c r="H93" s="18">
        <v>14.669</v>
      </c>
      <c r="I93" s="18">
        <v>0.185</v>
      </c>
      <c r="J93" s="18">
        <v>45.487000000000002</v>
      </c>
      <c r="K93" s="140">
        <v>4.8000000000000001E-2</v>
      </c>
      <c r="L93" s="140">
        <v>0.04</v>
      </c>
      <c r="M93" s="140">
        <v>0</v>
      </c>
      <c r="N93" s="140">
        <v>1.7000000000000001E-2</v>
      </c>
      <c r="O93" s="18">
        <v>0.374</v>
      </c>
      <c r="P93" s="18">
        <f t="shared" si="4"/>
        <v>100.55400000000002</v>
      </c>
      <c r="Q93" s="14">
        <v>84.679199999999994</v>
      </c>
      <c r="R93" s="20">
        <f t="shared" si="5"/>
        <v>2939.0415999999996</v>
      </c>
      <c r="S93" s="17"/>
    </row>
    <row r="94" spans="2:19" s="137" customFormat="1" x14ac:dyDescent="0.25">
      <c r="B94" s="34" t="s">
        <v>39</v>
      </c>
      <c r="C94" s="33" t="s">
        <v>24</v>
      </c>
      <c r="D94" s="17" t="s">
        <v>20</v>
      </c>
      <c r="E94" s="18">
        <v>40.058</v>
      </c>
      <c r="F94" s="140">
        <v>0</v>
      </c>
      <c r="G94" s="140">
        <v>4.0000000000000001E-3</v>
      </c>
      <c r="H94" s="18">
        <v>14.465999999999999</v>
      </c>
      <c r="I94" s="18">
        <v>0.16800000000000001</v>
      </c>
      <c r="J94" s="18">
        <v>45.698</v>
      </c>
      <c r="K94" s="140">
        <v>2.8000000000000001E-2</v>
      </c>
      <c r="L94" s="140">
        <v>0</v>
      </c>
      <c r="M94" s="140">
        <v>4.0000000000000001E-3</v>
      </c>
      <c r="N94" s="140">
        <v>2.3E-2</v>
      </c>
      <c r="O94" s="18">
        <v>0.316</v>
      </c>
      <c r="P94" s="18">
        <f t="shared" si="4"/>
        <v>100.76500000000001</v>
      </c>
      <c r="Q94" s="14">
        <v>84.918599999999998</v>
      </c>
      <c r="R94" s="20">
        <f t="shared" si="5"/>
        <v>2483.2544000000003</v>
      </c>
      <c r="S94" s="17"/>
    </row>
    <row r="95" spans="2:19" s="137" customFormat="1" x14ac:dyDescent="0.25">
      <c r="B95" s="34" t="s">
        <v>39</v>
      </c>
      <c r="C95" s="33" t="s">
        <v>24</v>
      </c>
      <c r="D95" s="17" t="s">
        <v>20</v>
      </c>
      <c r="E95" s="18">
        <v>39.765999999999998</v>
      </c>
      <c r="F95" s="140">
        <v>1.7000000000000001E-2</v>
      </c>
      <c r="G95" s="140">
        <v>0</v>
      </c>
      <c r="H95" s="18">
        <v>14.519</v>
      </c>
      <c r="I95" s="18">
        <v>0.12</v>
      </c>
      <c r="J95" s="18">
        <v>46.052</v>
      </c>
      <c r="K95" s="140">
        <v>3.5999999999999997E-2</v>
      </c>
      <c r="L95" s="140">
        <v>1.2E-2</v>
      </c>
      <c r="M95" s="140">
        <v>1.0999999999999999E-2</v>
      </c>
      <c r="N95" s="140">
        <v>2.3E-2</v>
      </c>
      <c r="O95" s="18">
        <v>0.26800000000000002</v>
      </c>
      <c r="P95" s="18">
        <f t="shared" si="4"/>
        <v>100.82399999999998</v>
      </c>
      <c r="Q95" s="14">
        <v>84.970799999999997</v>
      </c>
      <c r="R95" s="20">
        <f t="shared" si="5"/>
        <v>2106.0511999999999</v>
      </c>
      <c r="S95" s="17"/>
    </row>
    <row r="96" spans="2:19" s="137" customFormat="1" x14ac:dyDescent="0.25">
      <c r="B96" s="34" t="s">
        <v>39</v>
      </c>
      <c r="C96" s="33" t="s">
        <v>24</v>
      </c>
      <c r="D96" s="17" t="s">
        <v>20</v>
      </c>
      <c r="E96" s="18">
        <v>40.316000000000003</v>
      </c>
      <c r="F96" s="140">
        <v>0</v>
      </c>
      <c r="G96" s="140">
        <v>1.4E-2</v>
      </c>
      <c r="H96" s="18">
        <v>14.07</v>
      </c>
      <c r="I96" s="18">
        <v>0.185</v>
      </c>
      <c r="J96" s="18">
        <v>45.872</v>
      </c>
      <c r="K96" s="140">
        <v>3.1E-2</v>
      </c>
      <c r="L96" s="182" t="s">
        <v>159</v>
      </c>
      <c r="M96" s="140">
        <v>1.0999999999999999E-2</v>
      </c>
      <c r="N96" s="140">
        <v>0</v>
      </c>
      <c r="O96" s="18">
        <v>0.35299999999999998</v>
      </c>
      <c r="P96" s="18">
        <f t="shared" si="4"/>
        <v>100.852</v>
      </c>
      <c r="Q96" s="14">
        <v>85.318100000000001</v>
      </c>
      <c r="R96" s="20">
        <f t="shared" si="5"/>
        <v>2774.0151999999994</v>
      </c>
      <c r="S96" s="17"/>
    </row>
    <row r="97" spans="2:19" s="137" customFormat="1" x14ac:dyDescent="0.25">
      <c r="B97" s="34" t="s">
        <v>39</v>
      </c>
      <c r="C97" s="33" t="s">
        <v>24</v>
      </c>
      <c r="D97" s="17" t="s">
        <v>20</v>
      </c>
      <c r="E97" s="18">
        <v>39.951000000000001</v>
      </c>
      <c r="F97" s="140">
        <v>0.01</v>
      </c>
      <c r="G97" s="140">
        <v>4.3999999999999997E-2</v>
      </c>
      <c r="H97" s="18">
        <v>14.228</v>
      </c>
      <c r="I97" s="18">
        <v>0.156</v>
      </c>
      <c r="J97" s="18">
        <v>46.183</v>
      </c>
      <c r="K97" s="140">
        <v>1E-3</v>
      </c>
      <c r="L97" s="182" t="s">
        <v>159</v>
      </c>
      <c r="M97" s="140">
        <v>2E-3</v>
      </c>
      <c r="N97" s="140">
        <v>0.02</v>
      </c>
      <c r="O97" s="18">
        <v>0.34</v>
      </c>
      <c r="P97" s="18">
        <f t="shared" si="4"/>
        <v>100.935</v>
      </c>
      <c r="Q97" s="14">
        <v>85.262799999999999</v>
      </c>
      <c r="R97" s="20">
        <f t="shared" si="5"/>
        <v>2671.8560000000002</v>
      </c>
      <c r="S97" s="17"/>
    </row>
    <row r="98" spans="2:19" s="137" customFormat="1" x14ac:dyDescent="0.25">
      <c r="B98" s="34" t="s">
        <v>39</v>
      </c>
      <c r="C98" s="33" t="s">
        <v>24</v>
      </c>
      <c r="D98" s="17" t="s">
        <v>20</v>
      </c>
      <c r="E98" s="18">
        <v>40.143000000000001</v>
      </c>
      <c r="F98" s="140">
        <v>7.0000000000000001E-3</v>
      </c>
      <c r="G98" s="182" t="s">
        <v>159</v>
      </c>
      <c r="H98" s="18">
        <v>13.565</v>
      </c>
      <c r="I98" s="18">
        <v>0.218</v>
      </c>
      <c r="J98" s="18">
        <v>46.63</v>
      </c>
      <c r="K98" s="140">
        <v>0.03</v>
      </c>
      <c r="L98" s="140">
        <v>3.4000000000000002E-2</v>
      </c>
      <c r="M98" s="140">
        <v>1.9E-2</v>
      </c>
      <c r="N98" s="140">
        <v>5.2999999999999999E-2</v>
      </c>
      <c r="O98" s="18">
        <v>0.29099999999999998</v>
      </c>
      <c r="P98" s="18">
        <f t="shared" si="4"/>
        <v>100.99000000000001</v>
      </c>
      <c r="Q98" s="14">
        <v>85.968999999999994</v>
      </c>
      <c r="R98" s="20">
        <f t="shared" si="5"/>
        <v>2286.7943999999998</v>
      </c>
      <c r="S98" s="17"/>
    </row>
    <row r="99" spans="2:19" s="137" customFormat="1" x14ac:dyDescent="0.25">
      <c r="B99" s="34" t="s">
        <v>39</v>
      </c>
      <c r="C99" s="33" t="s">
        <v>24</v>
      </c>
      <c r="D99" s="17" t="s">
        <v>20</v>
      </c>
      <c r="E99" s="18">
        <v>40.225000000000001</v>
      </c>
      <c r="F99" s="140">
        <v>1.0999999999999999E-2</v>
      </c>
      <c r="G99" s="182" t="s">
        <v>159</v>
      </c>
      <c r="H99" s="18">
        <v>14.18</v>
      </c>
      <c r="I99" s="18">
        <v>0.13800000000000001</v>
      </c>
      <c r="J99" s="18">
        <v>46.19</v>
      </c>
      <c r="K99" s="140">
        <v>0.05</v>
      </c>
      <c r="L99" s="182" t="s">
        <v>159</v>
      </c>
      <c r="M99" s="140">
        <v>2.1999999999999999E-2</v>
      </c>
      <c r="N99" s="140">
        <v>0.03</v>
      </c>
      <c r="O99" s="18">
        <v>0.23699999999999999</v>
      </c>
      <c r="P99" s="18">
        <f t="shared" si="4"/>
        <v>101.083</v>
      </c>
      <c r="Q99" s="14">
        <v>85.306799999999996</v>
      </c>
      <c r="R99" s="20">
        <f t="shared" si="5"/>
        <v>1862.4407999999999</v>
      </c>
      <c r="S99" s="17"/>
    </row>
    <row r="100" spans="2:19" s="137" customFormat="1" x14ac:dyDescent="0.25">
      <c r="B100" s="34" t="s">
        <v>39</v>
      </c>
      <c r="C100" s="33" t="s">
        <v>24</v>
      </c>
      <c r="D100" s="17" t="s">
        <v>20</v>
      </c>
      <c r="E100" s="18">
        <v>40.304000000000002</v>
      </c>
      <c r="F100" s="140">
        <v>5.0000000000000001E-3</v>
      </c>
      <c r="G100" s="182" t="s">
        <v>159</v>
      </c>
      <c r="H100" s="18">
        <v>14.613</v>
      </c>
      <c r="I100" s="18">
        <v>0.20799999999999999</v>
      </c>
      <c r="J100" s="18">
        <v>45.658999999999999</v>
      </c>
      <c r="K100" s="140">
        <v>3.9E-2</v>
      </c>
      <c r="L100" s="182" t="s">
        <v>159</v>
      </c>
      <c r="M100" s="182" t="s">
        <v>159</v>
      </c>
      <c r="N100" s="182" t="s">
        <v>159</v>
      </c>
      <c r="O100" s="18">
        <v>0.29799999999999999</v>
      </c>
      <c r="P100" s="18">
        <f t="shared" si="4"/>
        <v>101.126</v>
      </c>
      <c r="Q100" s="14">
        <v>84.778000000000006</v>
      </c>
      <c r="R100" s="20">
        <f t="shared" si="5"/>
        <v>2341.8031999999998</v>
      </c>
      <c r="S100" s="17"/>
    </row>
    <row r="101" spans="2:19" s="137" customFormat="1" x14ac:dyDescent="0.25">
      <c r="B101" s="34" t="s">
        <v>39</v>
      </c>
      <c r="C101" s="33" t="s">
        <v>24</v>
      </c>
      <c r="D101" s="17" t="s">
        <v>20</v>
      </c>
      <c r="E101" s="18">
        <v>40.073</v>
      </c>
      <c r="F101" s="140">
        <v>2.9000000000000001E-2</v>
      </c>
      <c r="G101" s="140">
        <v>1.6E-2</v>
      </c>
      <c r="H101" s="18">
        <v>14.667</v>
      </c>
      <c r="I101" s="18">
        <v>0.191</v>
      </c>
      <c r="J101" s="18">
        <v>46.033000000000001</v>
      </c>
      <c r="K101" s="140">
        <v>2.3E-2</v>
      </c>
      <c r="L101" s="182" t="s">
        <v>159</v>
      </c>
      <c r="M101" s="182" t="s">
        <v>159</v>
      </c>
      <c r="N101" s="140">
        <v>1.4999999999999999E-2</v>
      </c>
      <c r="O101" s="18">
        <v>0.33400000000000002</v>
      </c>
      <c r="P101" s="18">
        <f t="shared" si="4"/>
        <v>101.38100000000001</v>
      </c>
      <c r="Q101" s="14">
        <v>84.835700000000003</v>
      </c>
      <c r="R101" s="20">
        <f t="shared" si="5"/>
        <v>2624.7056000000002</v>
      </c>
      <c r="S101" s="17"/>
    </row>
    <row r="102" spans="2:19" s="137" customFormat="1" x14ac:dyDescent="0.25">
      <c r="B102" s="33" t="s">
        <v>40</v>
      </c>
      <c r="C102" s="33" t="s">
        <v>41</v>
      </c>
      <c r="D102" s="17" t="s">
        <v>20</v>
      </c>
      <c r="E102" s="18">
        <v>39.35</v>
      </c>
      <c r="F102" s="140">
        <v>1.7999999999999999E-2</v>
      </c>
      <c r="G102" s="182" t="s">
        <v>159</v>
      </c>
      <c r="H102" s="18">
        <v>15.025</v>
      </c>
      <c r="I102" s="18">
        <v>0.222</v>
      </c>
      <c r="J102" s="18">
        <v>45.406999999999996</v>
      </c>
      <c r="K102" s="140">
        <v>4.8000000000000001E-2</v>
      </c>
      <c r="L102" s="182" t="s">
        <v>159</v>
      </c>
      <c r="M102" s="140">
        <v>3.2000000000000001E-2</v>
      </c>
      <c r="N102" s="182" t="s">
        <v>159</v>
      </c>
      <c r="O102" s="18">
        <v>0.221</v>
      </c>
      <c r="P102" s="18">
        <f t="shared" si="4"/>
        <v>100.32299999999999</v>
      </c>
      <c r="Q102" s="14">
        <v>84.342699999999994</v>
      </c>
      <c r="R102" s="20">
        <f t="shared" si="5"/>
        <v>1736.7063999999998</v>
      </c>
      <c r="S102" s="17"/>
    </row>
    <row r="103" spans="2:19" s="137" customFormat="1" x14ac:dyDescent="0.25">
      <c r="B103" s="33" t="s">
        <v>40</v>
      </c>
      <c r="C103" s="33" t="s">
        <v>41</v>
      </c>
      <c r="D103" s="17" t="s">
        <v>20</v>
      </c>
      <c r="E103" s="18">
        <v>39.401000000000003</v>
      </c>
      <c r="F103" s="140">
        <v>8.9999999999999993E-3</v>
      </c>
      <c r="G103" s="182" t="s">
        <v>159</v>
      </c>
      <c r="H103" s="18">
        <v>14.877000000000001</v>
      </c>
      <c r="I103" s="18">
        <v>0.255</v>
      </c>
      <c r="J103" s="18">
        <v>45.682000000000002</v>
      </c>
      <c r="K103" s="140">
        <v>3.2000000000000001E-2</v>
      </c>
      <c r="L103" s="140">
        <v>7.5999999999999998E-2</v>
      </c>
      <c r="M103" s="140">
        <v>1.6E-2</v>
      </c>
      <c r="N103" s="182" t="s">
        <v>159</v>
      </c>
      <c r="O103" s="18">
        <v>0.29399999999999998</v>
      </c>
      <c r="P103" s="18">
        <f t="shared" si="4"/>
        <v>100.64200000000001</v>
      </c>
      <c r="Q103" s="14">
        <v>84.552300000000002</v>
      </c>
      <c r="R103" s="20">
        <f t="shared" si="5"/>
        <v>2310.3696</v>
      </c>
      <c r="S103" s="17"/>
    </row>
    <row r="104" spans="2:19" s="137" customFormat="1" x14ac:dyDescent="0.25">
      <c r="B104" s="33" t="s">
        <v>40</v>
      </c>
      <c r="C104" s="33" t="s">
        <v>41</v>
      </c>
      <c r="D104" s="17" t="s">
        <v>20</v>
      </c>
      <c r="E104" s="18">
        <v>39.271000000000001</v>
      </c>
      <c r="F104" s="140">
        <v>1.0999999999999999E-2</v>
      </c>
      <c r="G104" s="182" t="s">
        <v>159</v>
      </c>
      <c r="H104" s="18">
        <v>15.237</v>
      </c>
      <c r="I104" s="18">
        <v>0.19900000000000001</v>
      </c>
      <c r="J104" s="18">
        <v>45.892000000000003</v>
      </c>
      <c r="K104" s="140">
        <v>2.1999999999999999E-2</v>
      </c>
      <c r="L104" s="140">
        <v>0</v>
      </c>
      <c r="M104" s="140">
        <v>1.2E-2</v>
      </c>
      <c r="N104" s="182" t="s">
        <v>159</v>
      </c>
      <c r="O104" s="18">
        <v>0.184</v>
      </c>
      <c r="P104" s="18">
        <f t="shared" si="4"/>
        <v>100.82800000000002</v>
      </c>
      <c r="Q104" s="14">
        <v>84.298000000000002</v>
      </c>
      <c r="R104" s="20">
        <f t="shared" si="5"/>
        <v>1445.9455999999998</v>
      </c>
      <c r="S104" s="17"/>
    </row>
    <row r="105" spans="2:19" s="137" customFormat="1" x14ac:dyDescent="0.25">
      <c r="B105" s="33" t="s">
        <v>40</v>
      </c>
      <c r="C105" s="33" t="s">
        <v>41</v>
      </c>
      <c r="D105" s="17" t="s">
        <v>20</v>
      </c>
      <c r="E105" s="18">
        <v>39.904000000000003</v>
      </c>
      <c r="F105" s="182" t="s">
        <v>159</v>
      </c>
      <c r="G105" s="182" t="s">
        <v>159</v>
      </c>
      <c r="H105" s="18">
        <v>15.042</v>
      </c>
      <c r="I105" s="18">
        <v>0.182</v>
      </c>
      <c r="J105" s="18">
        <v>45.551000000000002</v>
      </c>
      <c r="K105" s="140">
        <v>6.5000000000000002E-2</v>
      </c>
      <c r="L105" s="140">
        <v>3.0000000000000001E-3</v>
      </c>
      <c r="M105" s="140">
        <v>1.4E-2</v>
      </c>
      <c r="N105" s="182" t="s">
        <v>159</v>
      </c>
      <c r="O105" s="18">
        <v>0.20599999999999999</v>
      </c>
      <c r="P105" s="18">
        <f t="shared" si="4"/>
        <v>100.967</v>
      </c>
      <c r="Q105" s="14">
        <v>84.368899999999996</v>
      </c>
      <c r="R105" s="20">
        <f t="shared" si="5"/>
        <v>1618.8303999999998</v>
      </c>
      <c r="S105" s="17"/>
    </row>
    <row r="106" spans="2:19" s="137" customFormat="1" x14ac:dyDescent="0.25">
      <c r="B106" s="33" t="s">
        <v>40</v>
      </c>
      <c r="C106" s="33" t="s">
        <v>41</v>
      </c>
      <c r="D106" s="17" t="s">
        <v>20</v>
      </c>
      <c r="E106" s="18">
        <v>39.546999999999997</v>
      </c>
      <c r="F106" s="140">
        <v>4.0000000000000001E-3</v>
      </c>
      <c r="G106" s="140">
        <v>1.6E-2</v>
      </c>
      <c r="H106" s="18">
        <v>14.944000000000001</v>
      </c>
      <c r="I106" s="18">
        <v>0.182</v>
      </c>
      <c r="J106" s="18">
        <v>46.054000000000002</v>
      </c>
      <c r="K106" s="140">
        <v>4.1000000000000002E-2</v>
      </c>
      <c r="L106" s="140">
        <v>0.01</v>
      </c>
      <c r="M106" s="140">
        <v>8.9999999999999993E-3</v>
      </c>
      <c r="N106" s="182" t="s">
        <v>159</v>
      </c>
      <c r="O106" s="18">
        <v>0.30199999999999999</v>
      </c>
      <c r="P106" s="18">
        <f t="shared" si="4"/>
        <v>101.10900000000001</v>
      </c>
      <c r="Q106" s="14">
        <v>84.599199999999996</v>
      </c>
      <c r="R106" s="20">
        <f t="shared" si="5"/>
        <v>2373.2367999999997</v>
      </c>
      <c r="S106" s="17"/>
    </row>
    <row r="107" spans="2:19" s="137" customFormat="1" x14ac:dyDescent="0.25">
      <c r="B107" s="34" t="s">
        <v>42</v>
      </c>
      <c r="C107" s="33" t="s">
        <v>41</v>
      </c>
      <c r="D107" s="25" t="s">
        <v>20</v>
      </c>
      <c r="E107" s="26">
        <v>38.771999999999998</v>
      </c>
      <c r="F107" s="182" t="s">
        <v>159</v>
      </c>
      <c r="G107" s="182" t="s">
        <v>159</v>
      </c>
      <c r="H107" s="26">
        <v>14.853999999999999</v>
      </c>
      <c r="I107" s="26">
        <v>0.25600000000000001</v>
      </c>
      <c r="J107" s="26">
        <v>45.151000000000003</v>
      </c>
      <c r="K107" s="141">
        <v>4.3999999999999997E-2</v>
      </c>
      <c r="L107" s="141">
        <v>0</v>
      </c>
      <c r="M107" s="182" t="s">
        <v>159</v>
      </c>
      <c r="N107" s="141">
        <v>0.01</v>
      </c>
      <c r="O107" s="26">
        <v>0.247</v>
      </c>
      <c r="P107" s="18">
        <f t="shared" si="4"/>
        <v>99.334000000000003</v>
      </c>
      <c r="Q107" s="19">
        <v>84.4191</v>
      </c>
      <c r="R107" s="27">
        <f t="shared" si="5"/>
        <v>1941.0247999999999</v>
      </c>
      <c r="S107" s="17"/>
    </row>
    <row r="108" spans="2:19" s="137" customFormat="1" x14ac:dyDescent="0.25">
      <c r="B108" s="34" t="s">
        <v>42</v>
      </c>
      <c r="C108" s="33" t="s">
        <v>41</v>
      </c>
      <c r="D108" s="17" t="s">
        <v>20</v>
      </c>
      <c r="E108" s="18">
        <v>39.292000000000002</v>
      </c>
      <c r="F108" s="140">
        <v>6.0000000000000001E-3</v>
      </c>
      <c r="G108" s="182" t="s">
        <v>159</v>
      </c>
      <c r="H108" s="18">
        <v>15.339</v>
      </c>
      <c r="I108" s="18">
        <v>0.21099999999999999</v>
      </c>
      <c r="J108" s="18">
        <v>44.835999999999999</v>
      </c>
      <c r="K108" s="140">
        <v>3.2000000000000001E-2</v>
      </c>
      <c r="L108" s="140">
        <v>0</v>
      </c>
      <c r="M108" s="182" t="s">
        <v>159</v>
      </c>
      <c r="N108" s="182" t="s">
        <v>159</v>
      </c>
      <c r="O108" s="18">
        <v>0.224</v>
      </c>
      <c r="P108" s="18">
        <f t="shared" si="4"/>
        <v>99.94</v>
      </c>
      <c r="Q108" s="14">
        <v>83.896699999999996</v>
      </c>
      <c r="R108" s="20">
        <f t="shared" si="5"/>
        <v>1760.2815999999998</v>
      </c>
      <c r="S108" s="17"/>
    </row>
    <row r="109" spans="2:19" s="137" customFormat="1" x14ac:dyDescent="0.25">
      <c r="B109" s="34" t="s">
        <v>42</v>
      </c>
      <c r="C109" s="33" t="s">
        <v>41</v>
      </c>
      <c r="D109" s="17" t="s">
        <v>20</v>
      </c>
      <c r="E109" s="18">
        <v>39.46</v>
      </c>
      <c r="F109" s="182" t="s">
        <v>159</v>
      </c>
      <c r="G109" s="140">
        <v>1E-3</v>
      </c>
      <c r="H109" s="18">
        <v>14.725</v>
      </c>
      <c r="I109" s="18">
        <v>0.19700000000000001</v>
      </c>
      <c r="J109" s="18">
        <v>45.475999999999999</v>
      </c>
      <c r="K109" s="140">
        <v>5.2999999999999999E-2</v>
      </c>
      <c r="L109" s="140">
        <v>0.14099999999999999</v>
      </c>
      <c r="M109" s="140">
        <v>5.5E-2</v>
      </c>
      <c r="N109" s="140">
        <v>0.03</v>
      </c>
      <c r="O109" s="18">
        <v>0.20599999999999999</v>
      </c>
      <c r="P109" s="18">
        <f t="shared" si="4"/>
        <v>100.34400000000002</v>
      </c>
      <c r="Q109" s="14">
        <v>84.626599999999996</v>
      </c>
      <c r="R109" s="20">
        <f t="shared" si="5"/>
        <v>1618.8303999999998</v>
      </c>
      <c r="S109" s="17"/>
    </row>
    <row r="110" spans="2:19" s="137" customFormat="1" x14ac:dyDescent="0.25">
      <c r="B110" s="34" t="s">
        <v>42</v>
      </c>
      <c r="C110" s="33" t="s">
        <v>41</v>
      </c>
      <c r="D110" s="17" t="s">
        <v>20</v>
      </c>
      <c r="E110" s="18">
        <v>39.548999999999999</v>
      </c>
      <c r="F110" s="182" t="s">
        <v>159</v>
      </c>
      <c r="G110" s="140">
        <v>3.4000000000000002E-2</v>
      </c>
      <c r="H110" s="18">
        <v>14.792</v>
      </c>
      <c r="I110" s="18">
        <v>0.22</v>
      </c>
      <c r="J110" s="18">
        <v>45.683999999999997</v>
      </c>
      <c r="K110" s="140">
        <v>3.1E-2</v>
      </c>
      <c r="L110" s="140">
        <v>4.9000000000000002E-2</v>
      </c>
      <c r="M110" s="140">
        <v>5.0000000000000001E-3</v>
      </c>
      <c r="N110" s="140">
        <v>0.01</v>
      </c>
      <c r="O110" s="18">
        <v>0.19500000000000001</v>
      </c>
      <c r="P110" s="18">
        <f t="shared" si="4"/>
        <v>100.569</v>
      </c>
      <c r="Q110" s="14">
        <v>84.627200000000002</v>
      </c>
      <c r="R110" s="20">
        <f t="shared" si="5"/>
        <v>1532.3880000000001</v>
      </c>
      <c r="S110" s="17"/>
    </row>
    <row r="111" spans="2:19" s="137" customFormat="1" x14ac:dyDescent="0.25">
      <c r="B111" s="34" t="s">
        <v>42</v>
      </c>
      <c r="C111" s="33" t="s">
        <v>41</v>
      </c>
      <c r="D111" s="17" t="s">
        <v>20</v>
      </c>
      <c r="E111" s="18">
        <v>39.703000000000003</v>
      </c>
      <c r="F111" s="140">
        <v>0.02</v>
      </c>
      <c r="G111" s="140">
        <v>7.0000000000000001E-3</v>
      </c>
      <c r="H111" s="18">
        <v>14.603</v>
      </c>
      <c r="I111" s="18">
        <v>0.17</v>
      </c>
      <c r="J111" s="18">
        <v>45.838999999999999</v>
      </c>
      <c r="K111" s="140">
        <v>5.8999999999999997E-2</v>
      </c>
      <c r="L111" s="140">
        <v>7.2999999999999995E-2</v>
      </c>
      <c r="M111" s="182" t="s">
        <v>159</v>
      </c>
      <c r="N111" s="140">
        <v>0.03</v>
      </c>
      <c r="O111" s="18">
        <v>0.26100000000000001</v>
      </c>
      <c r="P111" s="18">
        <f t="shared" si="4"/>
        <v>100.765</v>
      </c>
      <c r="Q111" s="14">
        <v>84.837500000000006</v>
      </c>
      <c r="R111" s="20">
        <f t="shared" si="5"/>
        <v>2051.0423999999998</v>
      </c>
      <c r="S111" s="17"/>
    </row>
    <row r="112" spans="2:19" s="137" customFormat="1" x14ac:dyDescent="0.25">
      <c r="B112" s="34" t="s">
        <v>42</v>
      </c>
      <c r="C112" s="33" t="s">
        <v>41</v>
      </c>
      <c r="D112" s="17" t="s">
        <v>20</v>
      </c>
      <c r="E112" s="18">
        <v>39.923999999999999</v>
      </c>
      <c r="F112" s="140">
        <v>4.0000000000000001E-3</v>
      </c>
      <c r="G112" s="140">
        <v>5.0000000000000001E-3</v>
      </c>
      <c r="H112" s="18">
        <v>14.965</v>
      </c>
      <c r="I112" s="18">
        <v>0.224</v>
      </c>
      <c r="J112" s="18">
        <v>45.497</v>
      </c>
      <c r="K112" s="140">
        <v>1.7999999999999999E-2</v>
      </c>
      <c r="L112" s="140">
        <v>4.3999999999999997E-2</v>
      </c>
      <c r="M112" s="140">
        <v>1.4999999999999999E-2</v>
      </c>
      <c r="N112" s="140">
        <v>3.5000000000000003E-2</v>
      </c>
      <c r="O112" s="18">
        <v>0.22500000000000001</v>
      </c>
      <c r="P112" s="18">
        <f t="shared" si="4"/>
        <v>100.95599999999999</v>
      </c>
      <c r="Q112" s="14">
        <v>84.420900000000003</v>
      </c>
      <c r="R112" s="20">
        <f t="shared" si="5"/>
        <v>1768.14</v>
      </c>
      <c r="S112" s="17"/>
    </row>
    <row r="113" spans="2:19" s="137" customFormat="1" x14ac:dyDescent="0.25">
      <c r="B113" s="34" t="s">
        <v>42</v>
      </c>
      <c r="C113" s="33" t="s">
        <v>41</v>
      </c>
      <c r="D113" s="25" t="s">
        <v>20</v>
      </c>
      <c r="E113" s="26">
        <v>39.700000000000003</v>
      </c>
      <c r="F113" s="182" t="s">
        <v>159</v>
      </c>
      <c r="G113" s="141">
        <v>2.9000000000000001E-2</v>
      </c>
      <c r="H113" s="26">
        <v>15.343</v>
      </c>
      <c r="I113" s="26">
        <v>0.252</v>
      </c>
      <c r="J113" s="26">
        <v>45.402999999999999</v>
      </c>
      <c r="K113" s="141">
        <v>4.3999999999999997E-2</v>
      </c>
      <c r="L113" s="141">
        <v>0</v>
      </c>
      <c r="M113" s="141">
        <v>1.0999999999999999E-2</v>
      </c>
      <c r="N113" s="141">
        <v>2.1000000000000001E-2</v>
      </c>
      <c r="O113" s="26">
        <v>0.19900000000000001</v>
      </c>
      <c r="P113" s="18">
        <f t="shared" si="4"/>
        <v>101.002</v>
      </c>
      <c r="Q113" s="19">
        <v>84.062700000000007</v>
      </c>
      <c r="R113" s="20">
        <f t="shared" si="5"/>
        <v>1563.8216</v>
      </c>
      <c r="S113" s="17"/>
    </row>
    <row r="114" spans="2:19" s="137" customFormat="1" x14ac:dyDescent="0.25">
      <c r="B114" s="34" t="s">
        <v>42</v>
      </c>
      <c r="C114" s="33" t="s">
        <v>41</v>
      </c>
      <c r="D114" s="17" t="s">
        <v>20</v>
      </c>
      <c r="E114" s="18">
        <v>39.795000000000002</v>
      </c>
      <c r="F114" s="182" t="s">
        <v>159</v>
      </c>
      <c r="G114" s="140">
        <v>4.1000000000000002E-2</v>
      </c>
      <c r="H114" s="18">
        <v>15.515000000000001</v>
      </c>
      <c r="I114" s="18">
        <v>0.20100000000000001</v>
      </c>
      <c r="J114" s="18">
        <v>45.293999999999997</v>
      </c>
      <c r="K114" s="140">
        <v>3.3000000000000002E-2</v>
      </c>
      <c r="L114" s="140">
        <v>0</v>
      </c>
      <c r="M114" s="182" t="s">
        <v>159</v>
      </c>
      <c r="N114" s="140">
        <v>4.2000000000000003E-2</v>
      </c>
      <c r="O114" s="18">
        <v>0.183</v>
      </c>
      <c r="P114" s="18">
        <f t="shared" si="4"/>
        <v>101.10400000000001</v>
      </c>
      <c r="Q114" s="14">
        <v>83.880399999999995</v>
      </c>
      <c r="R114" s="20">
        <f t="shared" si="5"/>
        <v>1438.0871999999999</v>
      </c>
      <c r="S114" s="17"/>
    </row>
    <row r="115" spans="2:19" s="137" customFormat="1" x14ac:dyDescent="0.25">
      <c r="B115" s="34" t="s">
        <v>42</v>
      </c>
      <c r="C115" s="33" t="s">
        <v>41</v>
      </c>
      <c r="D115" s="17" t="s">
        <v>20</v>
      </c>
      <c r="E115" s="18">
        <v>39.75</v>
      </c>
      <c r="F115" s="182" t="s">
        <v>159</v>
      </c>
      <c r="G115" s="182" t="s">
        <v>159</v>
      </c>
      <c r="H115" s="18">
        <v>15.073</v>
      </c>
      <c r="I115" s="18">
        <v>0.16600000000000001</v>
      </c>
      <c r="J115" s="18">
        <v>45.911999999999999</v>
      </c>
      <c r="K115" s="140">
        <v>0.04</v>
      </c>
      <c r="L115" s="140">
        <v>3.6999999999999998E-2</v>
      </c>
      <c r="M115" s="140">
        <v>1.4999999999999999E-2</v>
      </c>
      <c r="N115" s="140">
        <v>0</v>
      </c>
      <c r="O115" s="18">
        <v>0.27800000000000002</v>
      </c>
      <c r="P115" s="18">
        <f t="shared" si="4"/>
        <v>101.27100000000002</v>
      </c>
      <c r="Q115" s="14">
        <v>84.446700000000007</v>
      </c>
      <c r="R115" s="20">
        <f t="shared" si="5"/>
        <v>2184.6352000000002</v>
      </c>
      <c r="S115" s="17"/>
    </row>
    <row r="116" spans="2:19" s="137" customFormat="1" x14ac:dyDescent="0.25">
      <c r="B116" s="34" t="s">
        <v>42</v>
      </c>
      <c r="C116" s="33" t="s">
        <v>41</v>
      </c>
      <c r="D116" s="17" t="s">
        <v>20</v>
      </c>
      <c r="E116" s="18">
        <v>39.58</v>
      </c>
      <c r="F116" s="140">
        <v>5.0000000000000001E-3</v>
      </c>
      <c r="G116" s="182" t="s">
        <v>159</v>
      </c>
      <c r="H116" s="18">
        <v>15.345000000000001</v>
      </c>
      <c r="I116" s="18">
        <v>0.254</v>
      </c>
      <c r="J116" s="18">
        <v>45.914999999999999</v>
      </c>
      <c r="K116" s="140">
        <v>4.2000000000000003E-2</v>
      </c>
      <c r="L116" s="140">
        <v>5.0000000000000001E-3</v>
      </c>
      <c r="M116" s="140">
        <v>6.0000000000000001E-3</v>
      </c>
      <c r="N116" s="140">
        <v>4.4999999999999998E-2</v>
      </c>
      <c r="O116" s="18">
        <v>0.16700000000000001</v>
      </c>
      <c r="P116" s="18">
        <f t="shared" si="4"/>
        <v>101.36399999999999</v>
      </c>
      <c r="Q116" s="14">
        <v>84.210700000000003</v>
      </c>
      <c r="R116" s="20">
        <f t="shared" si="5"/>
        <v>1312.3528000000001</v>
      </c>
      <c r="S116" s="17"/>
    </row>
    <row r="117" spans="2:19" s="137" customFormat="1" x14ac:dyDescent="0.25">
      <c r="B117" s="34" t="s">
        <v>42</v>
      </c>
      <c r="C117" s="33" t="s">
        <v>41</v>
      </c>
      <c r="D117" s="17" t="s">
        <v>20</v>
      </c>
      <c r="E117" s="18">
        <v>39.564999999999998</v>
      </c>
      <c r="F117" s="140">
        <v>2.8000000000000001E-2</v>
      </c>
      <c r="G117" s="182" t="s">
        <v>159</v>
      </c>
      <c r="H117" s="18">
        <v>14.959</v>
      </c>
      <c r="I117" s="18">
        <v>0.251</v>
      </c>
      <c r="J117" s="18">
        <v>46.356999999999999</v>
      </c>
      <c r="K117" s="140">
        <v>3.5999999999999997E-2</v>
      </c>
      <c r="L117" s="140">
        <v>6.5000000000000002E-2</v>
      </c>
      <c r="M117" s="140">
        <v>2E-3</v>
      </c>
      <c r="N117" s="140">
        <v>1.2E-2</v>
      </c>
      <c r="O117" s="18">
        <v>0.246</v>
      </c>
      <c r="P117" s="18">
        <f t="shared" si="4"/>
        <v>101.52099999999999</v>
      </c>
      <c r="Q117" s="14">
        <v>84.671099999999996</v>
      </c>
      <c r="R117" s="20">
        <f t="shared" si="5"/>
        <v>1933.1663999999998</v>
      </c>
      <c r="S117" s="17"/>
    </row>
    <row r="118" spans="2:19" s="137" customFormat="1" x14ac:dyDescent="0.25">
      <c r="B118" s="33" t="s">
        <v>43</v>
      </c>
      <c r="C118" s="33" t="s">
        <v>24</v>
      </c>
      <c r="D118" s="17" t="s">
        <v>20</v>
      </c>
      <c r="E118" s="18">
        <v>39.941000000000003</v>
      </c>
      <c r="F118" s="140">
        <v>1.7000000000000001E-2</v>
      </c>
      <c r="G118" s="140">
        <v>2.5000000000000001E-2</v>
      </c>
      <c r="H118" s="18">
        <v>14.105</v>
      </c>
      <c r="I118" s="18">
        <v>0.157</v>
      </c>
      <c r="J118" s="18">
        <v>46.024999999999999</v>
      </c>
      <c r="K118" s="140">
        <v>4.9000000000000002E-2</v>
      </c>
      <c r="L118" s="140">
        <v>4.7E-2</v>
      </c>
      <c r="M118" s="140">
        <v>0.03</v>
      </c>
      <c r="N118" s="140">
        <v>0.04</v>
      </c>
      <c r="O118" s="18">
        <v>0.25800000000000001</v>
      </c>
      <c r="P118" s="18">
        <f t="shared" si="4"/>
        <v>100.69400000000002</v>
      </c>
      <c r="Q118" s="14">
        <v>85.329300000000003</v>
      </c>
      <c r="R118" s="20">
        <f t="shared" si="5"/>
        <v>2027.4671999999998</v>
      </c>
      <c r="S118" s="17"/>
    </row>
    <row r="119" spans="2:19" s="137" customFormat="1" x14ac:dyDescent="0.25">
      <c r="B119" s="33" t="s">
        <v>43</v>
      </c>
      <c r="C119" s="33" t="s">
        <v>24</v>
      </c>
      <c r="D119" s="17" t="s">
        <v>20</v>
      </c>
      <c r="E119" s="18">
        <v>39.9</v>
      </c>
      <c r="F119" s="182" t="s">
        <v>159</v>
      </c>
      <c r="G119" s="140">
        <v>8.9999999999999993E-3</v>
      </c>
      <c r="H119" s="18">
        <v>14.153</v>
      </c>
      <c r="I119" s="18">
        <v>0.2</v>
      </c>
      <c r="J119" s="18">
        <v>46.34</v>
      </c>
      <c r="K119" s="140">
        <v>8.9999999999999993E-3</v>
      </c>
      <c r="L119" s="140">
        <v>0</v>
      </c>
      <c r="M119" s="140">
        <v>1.2E-2</v>
      </c>
      <c r="N119" s="140">
        <v>4.4999999999999998E-2</v>
      </c>
      <c r="O119" s="18">
        <v>0.34599999999999997</v>
      </c>
      <c r="P119" s="18">
        <f t="shared" si="4"/>
        <v>101.01400000000001</v>
      </c>
      <c r="Q119" s="14">
        <v>85.371799999999993</v>
      </c>
      <c r="R119" s="20">
        <f t="shared" si="5"/>
        <v>2719.0063999999998</v>
      </c>
      <c r="S119" s="17"/>
    </row>
    <row r="120" spans="2:19" s="137" customFormat="1" x14ac:dyDescent="0.25">
      <c r="B120" s="33" t="s">
        <v>43</v>
      </c>
      <c r="C120" s="33" t="s">
        <v>24</v>
      </c>
      <c r="D120" s="17" t="s">
        <v>20</v>
      </c>
      <c r="E120" s="18">
        <v>40.215000000000003</v>
      </c>
      <c r="F120" s="140">
        <v>5.0000000000000001E-3</v>
      </c>
      <c r="G120" s="182" t="s">
        <v>159</v>
      </c>
      <c r="H120" s="18">
        <v>14.025</v>
      </c>
      <c r="I120" s="18">
        <v>0.24299999999999999</v>
      </c>
      <c r="J120" s="18">
        <v>46.19</v>
      </c>
      <c r="K120" s="140">
        <v>3.7999999999999999E-2</v>
      </c>
      <c r="L120" s="140">
        <v>7.0000000000000007E-2</v>
      </c>
      <c r="M120" s="140">
        <v>1.2E-2</v>
      </c>
      <c r="N120" s="182" t="s">
        <v>159</v>
      </c>
      <c r="O120" s="18">
        <v>0.36399999999999999</v>
      </c>
      <c r="P120" s="18">
        <f t="shared" si="4"/>
        <v>101.16199999999999</v>
      </c>
      <c r="Q120" s="14">
        <v>85.444599999999994</v>
      </c>
      <c r="R120" s="20">
        <f t="shared" si="5"/>
        <v>2860.4575999999997</v>
      </c>
      <c r="S120" s="17"/>
    </row>
    <row r="121" spans="2:19" s="137" customFormat="1" x14ac:dyDescent="0.25">
      <c r="B121" s="33" t="s">
        <v>43</v>
      </c>
      <c r="C121" s="33" t="s">
        <v>24</v>
      </c>
      <c r="D121" s="17" t="s">
        <v>20</v>
      </c>
      <c r="E121" s="18">
        <v>39.883000000000003</v>
      </c>
      <c r="F121" s="182" t="s">
        <v>159</v>
      </c>
      <c r="G121" s="182" t="s">
        <v>159</v>
      </c>
      <c r="H121" s="18">
        <v>14.247</v>
      </c>
      <c r="I121" s="18">
        <v>0.20699999999999999</v>
      </c>
      <c r="J121" s="18">
        <v>46.658000000000001</v>
      </c>
      <c r="K121" s="140">
        <v>1.7999999999999999E-2</v>
      </c>
      <c r="L121" s="140">
        <v>0</v>
      </c>
      <c r="M121" s="140">
        <v>1.9E-2</v>
      </c>
      <c r="N121" s="182" t="s">
        <v>159</v>
      </c>
      <c r="O121" s="18">
        <v>0.35799999999999998</v>
      </c>
      <c r="P121" s="18">
        <f t="shared" si="4"/>
        <v>101.39000000000001</v>
      </c>
      <c r="Q121" s="14">
        <v>85.374899999999997</v>
      </c>
      <c r="R121" s="20">
        <f t="shared" si="5"/>
        <v>2813.3071999999997</v>
      </c>
      <c r="S121" s="17"/>
    </row>
    <row r="122" spans="2:19" s="137" customFormat="1" x14ac:dyDescent="0.25">
      <c r="B122" s="33" t="s">
        <v>44</v>
      </c>
      <c r="C122" s="33" t="s">
        <v>24</v>
      </c>
      <c r="D122" s="17" t="s">
        <v>20</v>
      </c>
      <c r="E122" s="18">
        <v>39.463000000000001</v>
      </c>
      <c r="F122" s="140">
        <v>1.2E-2</v>
      </c>
      <c r="G122" s="140">
        <v>1.0999999999999999E-2</v>
      </c>
      <c r="H122" s="18">
        <v>13.371</v>
      </c>
      <c r="I122" s="18">
        <v>0.155</v>
      </c>
      <c r="J122" s="18">
        <v>46.505000000000003</v>
      </c>
      <c r="K122" s="140">
        <v>3.4000000000000002E-2</v>
      </c>
      <c r="L122" s="140">
        <v>0</v>
      </c>
      <c r="M122" s="140">
        <v>5.0000000000000001E-3</v>
      </c>
      <c r="N122" s="140">
        <v>3.6999999999999998E-2</v>
      </c>
      <c r="O122" s="18">
        <v>0.247</v>
      </c>
      <c r="P122" s="18">
        <f t="shared" si="4"/>
        <v>99.840000000000018</v>
      </c>
      <c r="Q122" s="14">
        <v>86.110100000000003</v>
      </c>
      <c r="R122" s="20">
        <f t="shared" si="5"/>
        <v>1941.0247999999999</v>
      </c>
      <c r="S122" s="17"/>
    </row>
    <row r="123" spans="2:19" s="137" customFormat="1" x14ac:dyDescent="0.25">
      <c r="B123" s="33" t="s">
        <v>44</v>
      </c>
      <c r="C123" s="33" t="s">
        <v>24</v>
      </c>
      <c r="D123" s="17" t="s">
        <v>20</v>
      </c>
      <c r="E123" s="18">
        <v>40.162999999999997</v>
      </c>
      <c r="F123" s="140">
        <v>8.0000000000000002E-3</v>
      </c>
      <c r="G123" s="140">
        <v>1.4999999999999999E-2</v>
      </c>
      <c r="H123" s="18">
        <v>12.981</v>
      </c>
      <c r="I123" s="18">
        <v>0.183</v>
      </c>
      <c r="J123" s="18">
        <v>46.151000000000003</v>
      </c>
      <c r="K123" s="140">
        <v>3.9E-2</v>
      </c>
      <c r="L123" s="140">
        <v>1.7999999999999999E-2</v>
      </c>
      <c r="M123" s="140">
        <v>4.0000000000000001E-3</v>
      </c>
      <c r="N123" s="140">
        <v>0</v>
      </c>
      <c r="O123" s="18">
        <v>0.313</v>
      </c>
      <c r="P123" s="18">
        <f t="shared" si="4"/>
        <v>99.875000000000014</v>
      </c>
      <c r="Q123" s="14">
        <v>86.370800000000003</v>
      </c>
      <c r="R123" s="20">
        <f t="shared" si="5"/>
        <v>2459.6792</v>
      </c>
      <c r="S123" s="17"/>
    </row>
    <row r="124" spans="2:19" s="137" customFormat="1" x14ac:dyDescent="0.25">
      <c r="B124" s="33" t="s">
        <v>44</v>
      </c>
      <c r="C124" s="33" t="s">
        <v>24</v>
      </c>
      <c r="D124" s="17" t="s">
        <v>20</v>
      </c>
      <c r="E124" s="18">
        <v>40.012</v>
      </c>
      <c r="F124" s="140">
        <v>1.7000000000000001E-2</v>
      </c>
      <c r="G124" s="140">
        <v>0.02</v>
      </c>
      <c r="H124" s="18">
        <v>13.813000000000001</v>
      </c>
      <c r="I124" s="18">
        <v>0.19900000000000001</v>
      </c>
      <c r="J124" s="18">
        <v>46.128</v>
      </c>
      <c r="K124" s="140">
        <v>4.3999999999999997E-2</v>
      </c>
      <c r="L124" s="140">
        <v>0</v>
      </c>
      <c r="M124" s="140">
        <v>1.4999999999999999E-2</v>
      </c>
      <c r="N124" s="140">
        <v>0.03</v>
      </c>
      <c r="O124" s="18">
        <v>0.32600000000000001</v>
      </c>
      <c r="P124" s="18">
        <f t="shared" si="4"/>
        <v>100.604</v>
      </c>
      <c r="Q124" s="14">
        <v>85.616399999999999</v>
      </c>
      <c r="R124" s="20">
        <f t="shared" si="5"/>
        <v>2561.8384000000001</v>
      </c>
      <c r="S124" s="17"/>
    </row>
    <row r="125" spans="2:19" s="137" customFormat="1" x14ac:dyDescent="0.25">
      <c r="B125" s="33" t="s">
        <v>44</v>
      </c>
      <c r="C125" s="33" t="s">
        <v>24</v>
      </c>
      <c r="D125" s="17" t="s">
        <v>20</v>
      </c>
      <c r="E125" s="18">
        <v>39.853999999999999</v>
      </c>
      <c r="F125" s="140">
        <v>8.0000000000000002E-3</v>
      </c>
      <c r="G125" s="140"/>
      <c r="H125" s="18">
        <v>12.869</v>
      </c>
      <c r="I125" s="18">
        <v>0.17299999999999999</v>
      </c>
      <c r="J125" s="18">
        <v>47.652999999999999</v>
      </c>
      <c r="K125" s="140">
        <v>0</v>
      </c>
      <c r="L125" s="140">
        <v>3.5999999999999997E-2</v>
      </c>
      <c r="M125" s="140">
        <v>1.7999999999999999E-2</v>
      </c>
      <c r="N125" s="140">
        <v>0</v>
      </c>
      <c r="O125" s="18">
        <v>0.28699999999999998</v>
      </c>
      <c r="P125" s="18">
        <f t="shared" si="4"/>
        <v>100.89800000000001</v>
      </c>
      <c r="Q125" s="14">
        <v>86.8429</v>
      </c>
      <c r="R125" s="20">
        <f t="shared" si="5"/>
        <v>2255.3607999999999</v>
      </c>
      <c r="S125" s="17"/>
    </row>
    <row r="126" spans="2:19" s="137" customFormat="1" x14ac:dyDescent="0.25">
      <c r="B126" s="33" t="s">
        <v>44</v>
      </c>
      <c r="C126" s="33" t="s">
        <v>24</v>
      </c>
      <c r="D126" s="17" t="s">
        <v>20</v>
      </c>
      <c r="E126" s="18">
        <v>40.167999999999999</v>
      </c>
      <c r="F126" s="140">
        <v>8.9999999999999993E-3</v>
      </c>
      <c r="G126" s="140">
        <v>0.02</v>
      </c>
      <c r="H126" s="18">
        <v>14.183</v>
      </c>
      <c r="I126" s="18">
        <v>0.17399999999999999</v>
      </c>
      <c r="J126" s="18">
        <v>46.375999999999998</v>
      </c>
      <c r="K126" s="140">
        <v>1.2E-2</v>
      </c>
      <c r="L126" s="140">
        <v>0</v>
      </c>
      <c r="M126" s="140">
        <v>5.0000000000000001E-3</v>
      </c>
      <c r="N126" s="140">
        <v>2.8000000000000001E-2</v>
      </c>
      <c r="O126" s="18">
        <v>0.28899999999999998</v>
      </c>
      <c r="P126" s="18">
        <f t="shared" si="4"/>
        <v>101.26400000000001</v>
      </c>
      <c r="Q126" s="14">
        <v>85.355400000000003</v>
      </c>
      <c r="R126" s="20">
        <f t="shared" si="5"/>
        <v>2271.0776000000001</v>
      </c>
      <c r="S126" s="17"/>
    </row>
    <row r="127" spans="2:19" s="137" customFormat="1" x14ac:dyDescent="0.25">
      <c r="B127" s="33" t="s">
        <v>45</v>
      </c>
      <c r="C127" s="33" t="s">
        <v>41</v>
      </c>
      <c r="D127" s="17" t="s">
        <v>20</v>
      </c>
      <c r="E127" s="18">
        <v>38.591000000000001</v>
      </c>
      <c r="F127" s="140">
        <v>8.9999999999999993E-3</v>
      </c>
      <c r="G127" s="140"/>
      <c r="H127" s="18">
        <v>14.471</v>
      </c>
      <c r="I127" s="18">
        <v>0.255</v>
      </c>
      <c r="J127" s="18">
        <v>46.021000000000001</v>
      </c>
      <c r="K127" s="140">
        <v>2.1000000000000001E-2</v>
      </c>
      <c r="L127" s="140">
        <v>0</v>
      </c>
      <c r="M127" s="182" t="s">
        <v>159</v>
      </c>
      <c r="N127" s="182" t="s">
        <v>159</v>
      </c>
      <c r="O127" s="18">
        <v>0.193</v>
      </c>
      <c r="P127" s="18">
        <f t="shared" si="4"/>
        <v>99.561000000000007</v>
      </c>
      <c r="Q127" s="14">
        <v>85.004300000000001</v>
      </c>
      <c r="R127" s="20">
        <f t="shared" si="5"/>
        <v>1516.6712</v>
      </c>
      <c r="S127" s="17"/>
    </row>
    <row r="128" spans="2:19" s="137" customFormat="1" x14ac:dyDescent="0.25">
      <c r="B128" s="33" t="s">
        <v>45</v>
      </c>
      <c r="C128" s="33" t="s">
        <v>41</v>
      </c>
      <c r="D128" s="17" t="s">
        <v>20</v>
      </c>
      <c r="E128" s="18">
        <v>38.771999999999998</v>
      </c>
      <c r="F128" s="140">
        <v>3.5000000000000003E-2</v>
      </c>
      <c r="G128" s="140">
        <v>3.0000000000000001E-3</v>
      </c>
      <c r="H128" s="18">
        <v>14.532</v>
      </c>
      <c r="I128" s="18">
        <v>0.20799999999999999</v>
      </c>
      <c r="J128" s="18">
        <v>45.679000000000002</v>
      </c>
      <c r="K128" s="140">
        <v>0.04</v>
      </c>
      <c r="L128" s="140">
        <v>2E-3</v>
      </c>
      <c r="M128" s="140">
        <v>8.9999999999999993E-3</v>
      </c>
      <c r="N128" s="182" t="s">
        <v>159</v>
      </c>
      <c r="O128" s="18">
        <v>0.29799999999999999</v>
      </c>
      <c r="P128" s="18">
        <f t="shared" si="4"/>
        <v>99.578000000000003</v>
      </c>
      <c r="Q128" s="14">
        <v>84.855000000000004</v>
      </c>
      <c r="R128" s="20">
        <f t="shared" si="5"/>
        <v>2341.8031999999998</v>
      </c>
      <c r="S128" s="17"/>
    </row>
    <row r="129" spans="2:29" s="137" customFormat="1" x14ac:dyDescent="0.25">
      <c r="B129" s="33" t="s">
        <v>45</v>
      </c>
      <c r="C129" s="33" t="s">
        <v>41</v>
      </c>
      <c r="D129" s="17" t="s">
        <v>20</v>
      </c>
      <c r="E129" s="18">
        <v>38.557000000000002</v>
      </c>
      <c r="F129" s="140">
        <v>0.01</v>
      </c>
      <c r="G129" s="182" t="s">
        <v>159</v>
      </c>
      <c r="H129" s="18">
        <v>14.58</v>
      </c>
      <c r="I129" s="18">
        <v>0.157</v>
      </c>
      <c r="J129" s="18">
        <v>45.927999999999997</v>
      </c>
      <c r="K129" s="140">
        <v>3.9E-2</v>
      </c>
      <c r="L129" s="140">
        <v>0.02</v>
      </c>
      <c r="M129" s="140">
        <v>2E-3</v>
      </c>
      <c r="N129" s="140">
        <v>2.5999999999999999E-2</v>
      </c>
      <c r="O129" s="18">
        <v>0.30299999999999999</v>
      </c>
      <c r="P129" s="18">
        <f t="shared" si="4"/>
        <v>99.621999999999986</v>
      </c>
      <c r="Q129" s="14">
        <v>84.882499999999993</v>
      </c>
      <c r="R129" s="20">
        <f t="shared" si="5"/>
        <v>2381.0951999999997</v>
      </c>
      <c r="S129" s="17"/>
    </row>
    <row r="130" spans="2:29" s="137" customFormat="1" x14ac:dyDescent="0.25">
      <c r="B130" s="33" t="s">
        <v>45</v>
      </c>
      <c r="C130" s="33" t="s">
        <v>41</v>
      </c>
      <c r="D130" s="17" t="s">
        <v>20</v>
      </c>
      <c r="E130" s="18">
        <v>38.904000000000003</v>
      </c>
      <c r="F130" s="140">
        <v>1.4999999999999999E-2</v>
      </c>
      <c r="G130" s="182" t="s">
        <v>159</v>
      </c>
      <c r="H130" s="18">
        <v>14.375</v>
      </c>
      <c r="I130" s="18">
        <v>0.191</v>
      </c>
      <c r="J130" s="18">
        <v>46.149000000000001</v>
      </c>
      <c r="K130" s="140">
        <v>3.2000000000000001E-2</v>
      </c>
      <c r="L130" s="140">
        <v>3.3000000000000002E-2</v>
      </c>
      <c r="M130" s="140">
        <v>5.0000000000000001E-3</v>
      </c>
      <c r="N130" s="140">
        <v>1.9E-2</v>
      </c>
      <c r="O130" s="18">
        <v>0.21099999999999999</v>
      </c>
      <c r="P130" s="18">
        <f t="shared" si="4"/>
        <v>99.934000000000012</v>
      </c>
      <c r="Q130" s="14">
        <v>85.124700000000004</v>
      </c>
      <c r="R130" s="20">
        <f t="shared" si="5"/>
        <v>1658.1224</v>
      </c>
      <c r="S130" s="17"/>
    </row>
    <row r="131" spans="2:29" s="137" customFormat="1" x14ac:dyDescent="0.25">
      <c r="B131" s="33" t="s">
        <v>45</v>
      </c>
      <c r="C131" s="33" t="s">
        <v>41</v>
      </c>
      <c r="D131" s="17" t="s">
        <v>20</v>
      </c>
      <c r="E131" s="18">
        <v>39.063000000000002</v>
      </c>
      <c r="F131" s="140">
        <v>2.3E-2</v>
      </c>
      <c r="G131" s="182" t="s">
        <v>159</v>
      </c>
      <c r="H131" s="18">
        <v>14.391999999999999</v>
      </c>
      <c r="I131" s="18">
        <v>0.21099999999999999</v>
      </c>
      <c r="J131" s="18">
        <v>46.408999999999999</v>
      </c>
      <c r="K131" s="140">
        <v>3.5999999999999997E-2</v>
      </c>
      <c r="L131" s="140">
        <v>2.1999999999999999E-2</v>
      </c>
      <c r="M131" s="182" t="s">
        <v>159</v>
      </c>
      <c r="N131" s="140">
        <v>3.7999999999999999E-2</v>
      </c>
      <c r="O131" s="18">
        <v>0.29799999999999999</v>
      </c>
      <c r="P131" s="18">
        <f t="shared" si="4"/>
        <v>100.49200000000002</v>
      </c>
      <c r="Q131" s="14">
        <v>85.180199999999999</v>
      </c>
      <c r="R131" s="20">
        <f t="shared" si="5"/>
        <v>2341.8031999999998</v>
      </c>
      <c r="S131" s="17"/>
    </row>
    <row r="132" spans="2:29" s="137" customFormat="1" x14ac:dyDescent="0.25">
      <c r="B132" s="34" t="s">
        <v>45</v>
      </c>
      <c r="C132" s="33" t="s">
        <v>41</v>
      </c>
      <c r="D132" s="17" t="s">
        <v>20</v>
      </c>
      <c r="E132" s="18">
        <v>39.956000000000003</v>
      </c>
      <c r="F132" s="182" t="s">
        <v>159</v>
      </c>
      <c r="G132" s="182" t="s">
        <v>159</v>
      </c>
      <c r="H132" s="18">
        <v>14.805</v>
      </c>
      <c r="I132" s="18">
        <v>0.19800000000000001</v>
      </c>
      <c r="J132" s="18">
        <v>46.097999999999999</v>
      </c>
      <c r="K132" s="140">
        <v>2.4E-2</v>
      </c>
      <c r="L132" s="140">
        <v>0</v>
      </c>
      <c r="M132" s="182" t="s">
        <v>159</v>
      </c>
      <c r="N132" s="140">
        <v>2.1000000000000001E-2</v>
      </c>
      <c r="O132" s="18">
        <v>0.28199999999999997</v>
      </c>
      <c r="P132" s="18">
        <f t="shared" si="4"/>
        <v>101.384</v>
      </c>
      <c r="Q132" s="14">
        <v>84.732600000000005</v>
      </c>
      <c r="R132" s="20">
        <f t="shared" si="5"/>
        <v>2216.0688</v>
      </c>
      <c r="S132" s="17"/>
    </row>
    <row r="133" spans="2:29" s="137" customFormat="1" x14ac:dyDescent="0.25">
      <c r="B133" s="34" t="s">
        <v>45</v>
      </c>
      <c r="C133" s="33" t="s">
        <v>41</v>
      </c>
      <c r="D133" s="17" t="s">
        <v>20</v>
      </c>
      <c r="E133" s="18">
        <v>40.247</v>
      </c>
      <c r="F133" s="182" t="s">
        <v>159</v>
      </c>
      <c r="G133" s="140">
        <v>8.0000000000000002E-3</v>
      </c>
      <c r="H133" s="18">
        <v>14.481</v>
      </c>
      <c r="I133" s="18">
        <v>0.16600000000000001</v>
      </c>
      <c r="J133" s="18">
        <v>46.136000000000003</v>
      </c>
      <c r="K133" s="140">
        <v>4.4999999999999998E-2</v>
      </c>
      <c r="L133" s="140">
        <v>0.01</v>
      </c>
      <c r="M133" s="140">
        <v>1.4999999999999999E-2</v>
      </c>
      <c r="N133" s="140">
        <v>4.3999999999999997E-2</v>
      </c>
      <c r="O133" s="18">
        <v>0.28699999999999998</v>
      </c>
      <c r="P133" s="18">
        <f t="shared" si="4"/>
        <v>101.43900000000002</v>
      </c>
      <c r="Q133" s="14">
        <v>85.027000000000001</v>
      </c>
      <c r="R133" s="20">
        <f t="shared" si="5"/>
        <v>2255.3607999999999</v>
      </c>
      <c r="S133" s="17"/>
    </row>
    <row r="134" spans="2:29" s="137" customFormat="1" x14ac:dyDescent="0.25">
      <c r="B134" s="33" t="s">
        <v>46</v>
      </c>
      <c r="C134" s="33" t="s">
        <v>47</v>
      </c>
      <c r="D134" s="17" t="s">
        <v>20</v>
      </c>
      <c r="E134" s="18">
        <v>39.627000000000002</v>
      </c>
      <c r="F134" s="182" t="s">
        <v>159</v>
      </c>
      <c r="G134" s="140">
        <v>1E-3</v>
      </c>
      <c r="H134" s="18">
        <v>14.529</v>
      </c>
      <c r="I134" s="18">
        <v>0.189</v>
      </c>
      <c r="J134" s="18">
        <v>45.564</v>
      </c>
      <c r="K134" s="140">
        <v>3.5999999999999997E-2</v>
      </c>
      <c r="L134" s="140">
        <v>0</v>
      </c>
      <c r="M134" s="140">
        <v>1E-3</v>
      </c>
      <c r="N134" s="140">
        <v>1.0999999999999999E-2</v>
      </c>
      <c r="O134" s="18">
        <v>5.7000000000000002E-2</v>
      </c>
      <c r="P134" s="18">
        <f t="shared" si="4"/>
        <v>100.015</v>
      </c>
      <c r="Q134" s="14">
        <v>84.825400000000002</v>
      </c>
      <c r="R134" s="20">
        <f t="shared" si="5"/>
        <v>447.92880000000002</v>
      </c>
      <c r="S134" s="17"/>
    </row>
    <row r="135" spans="2:29" s="137" customFormat="1" x14ac:dyDescent="0.25">
      <c r="B135" s="34" t="s">
        <v>46</v>
      </c>
      <c r="C135" s="33" t="s">
        <v>47</v>
      </c>
      <c r="D135" s="17" t="s">
        <v>20</v>
      </c>
      <c r="E135" s="18">
        <v>39.799999999999997</v>
      </c>
      <c r="F135" s="140">
        <v>1.2999999999999999E-2</v>
      </c>
      <c r="G135" s="140">
        <v>6.0000000000000001E-3</v>
      </c>
      <c r="H135" s="18">
        <v>14.981</v>
      </c>
      <c r="I135" s="18">
        <v>0.13700000000000001</v>
      </c>
      <c r="J135" s="18">
        <v>45.61</v>
      </c>
      <c r="K135" s="140">
        <v>4.9000000000000002E-2</v>
      </c>
      <c r="L135" s="140">
        <v>8.9999999999999993E-3</v>
      </c>
      <c r="M135" s="140">
        <v>6.0000000000000001E-3</v>
      </c>
      <c r="N135" s="140">
        <v>0</v>
      </c>
      <c r="O135" s="18">
        <v>0.115</v>
      </c>
      <c r="P135" s="18">
        <f t="shared" si="4"/>
        <v>100.726</v>
      </c>
      <c r="Q135" s="14">
        <v>84.440200000000004</v>
      </c>
      <c r="R135" s="20">
        <f t="shared" si="5"/>
        <v>903.71600000000001</v>
      </c>
      <c r="S135" s="17"/>
    </row>
    <row r="136" spans="2:29" s="137" customFormat="1" x14ac:dyDescent="0.25">
      <c r="B136" s="33" t="s">
        <v>46</v>
      </c>
      <c r="C136" s="33" t="s">
        <v>47</v>
      </c>
      <c r="D136" s="17" t="s">
        <v>20</v>
      </c>
      <c r="E136" s="18">
        <v>40.113999999999997</v>
      </c>
      <c r="F136" s="182" t="s">
        <v>159</v>
      </c>
      <c r="G136" s="182" t="s">
        <v>159</v>
      </c>
      <c r="H136" s="18">
        <v>14.262</v>
      </c>
      <c r="I136" s="18">
        <v>0.223</v>
      </c>
      <c r="J136" s="18">
        <v>45.966999999999999</v>
      </c>
      <c r="K136" s="140">
        <v>3.9E-2</v>
      </c>
      <c r="L136" s="140">
        <v>0</v>
      </c>
      <c r="M136" s="182" t="s">
        <v>159</v>
      </c>
      <c r="N136" s="182" t="s">
        <v>159</v>
      </c>
      <c r="O136" s="18">
        <v>0.126</v>
      </c>
      <c r="P136" s="18">
        <f t="shared" si="4"/>
        <v>100.73100000000001</v>
      </c>
      <c r="Q136" s="14">
        <v>85.174000000000007</v>
      </c>
      <c r="R136" s="20">
        <f t="shared" si="5"/>
        <v>990.15839999999992</v>
      </c>
      <c r="S136" s="17"/>
    </row>
    <row r="137" spans="2:29" s="137" customFormat="1" x14ac:dyDescent="0.25">
      <c r="B137" s="33" t="s">
        <v>46</v>
      </c>
      <c r="C137" s="33" t="s">
        <v>47</v>
      </c>
      <c r="D137" s="17" t="s">
        <v>20</v>
      </c>
      <c r="E137" s="18">
        <v>39.951000000000001</v>
      </c>
      <c r="F137" s="140">
        <v>1.4999999999999999E-2</v>
      </c>
      <c r="G137" s="182" t="s">
        <v>159</v>
      </c>
      <c r="H137" s="18">
        <v>14.725</v>
      </c>
      <c r="I137" s="18">
        <v>0.24</v>
      </c>
      <c r="J137" s="18">
        <v>45.755000000000003</v>
      </c>
      <c r="K137" s="140">
        <v>3.3000000000000002E-2</v>
      </c>
      <c r="L137" s="140">
        <v>1.4E-2</v>
      </c>
      <c r="M137" s="182" t="s">
        <v>159</v>
      </c>
      <c r="N137" s="140">
        <v>0.02</v>
      </c>
      <c r="O137" s="18">
        <v>8.7999999999999995E-2</v>
      </c>
      <c r="P137" s="18">
        <f t="shared" si="4"/>
        <v>100.84099999999999</v>
      </c>
      <c r="Q137" s="14">
        <v>84.7059</v>
      </c>
      <c r="R137" s="20">
        <f t="shared" si="5"/>
        <v>691.53919999999994</v>
      </c>
      <c r="S137" s="17"/>
    </row>
    <row r="138" spans="2:29" s="137" customFormat="1" x14ac:dyDescent="0.25">
      <c r="B138" s="34" t="s">
        <v>46</v>
      </c>
      <c r="C138" s="33" t="s">
        <v>47</v>
      </c>
      <c r="D138" s="17" t="s">
        <v>20</v>
      </c>
      <c r="E138" s="18">
        <v>39.973999999999997</v>
      </c>
      <c r="F138" s="140">
        <v>0.02</v>
      </c>
      <c r="G138" s="140">
        <v>8.9999999999999993E-3</v>
      </c>
      <c r="H138" s="18">
        <v>14.521000000000001</v>
      </c>
      <c r="I138" s="18">
        <v>0.20499999999999999</v>
      </c>
      <c r="J138" s="18">
        <v>46.104999999999997</v>
      </c>
      <c r="K138" s="140">
        <v>2.4E-2</v>
      </c>
      <c r="L138" s="140">
        <v>1.4E-2</v>
      </c>
      <c r="M138" s="140">
        <v>4.0000000000000001E-3</v>
      </c>
      <c r="N138" s="182" t="s">
        <v>159</v>
      </c>
      <c r="O138" s="18">
        <v>0.114</v>
      </c>
      <c r="P138" s="18">
        <f t="shared" si="4"/>
        <v>100.99000000000001</v>
      </c>
      <c r="Q138" s="14">
        <v>84.984200000000001</v>
      </c>
      <c r="R138" s="20">
        <f t="shared" si="5"/>
        <v>895.85760000000005</v>
      </c>
      <c r="S138" s="17"/>
    </row>
    <row r="139" spans="2:29" s="137" customFormat="1" x14ac:dyDescent="0.25">
      <c r="B139" s="33" t="s">
        <v>46</v>
      </c>
      <c r="C139" s="33" t="s">
        <v>47</v>
      </c>
      <c r="D139" s="17" t="s">
        <v>20</v>
      </c>
      <c r="E139" s="18">
        <v>39.872999999999998</v>
      </c>
      <c r="F139" s="140">
        <v>1.2E-2</v>
      </c>
      <c r="G139" s="140">
        <v>1E-3</v>
      </c>
      <c r="H139" s="18">
        <v>15.063000000000001</v>
      </c>
      <c r="I139" s="18">
        <v>0.186</v>
      </c>
      <c r="J139" s="18">
        <v>46.027000000000001</v>
      </c>
      <c r="K139" s="140">
        <v>4.1000000000000002E-2</v>
      </c>
      <c r="L139" s="140">
        <v>4.0000000000000001E-3</v>
      </c>
      <c r="M139" s="140">
        <v>1E-3</v>
      </c>
      <c r="N139" s="140">
        <v>0.02</v>
      </c>
      <c r="O139" s="18">
        <v>4.7E-2</v>
      </c>
      <c r="P139" s="18">
        <f t="shared" si="4"/>
        <v>101.27500000000001</v>
      </c>
      <c r="Q139" s="14">
        <v>84.488100000000003</v>
      </c>
      <c r="R139" s="20">
        <f t="shared" si="5"/>
        <v>369.34479999999996</v>
      </c>
      <c r="S139" s="17"/>
    </row>
    <row r="140" spans="2:29" s="35" customFormat="1" ht="15" customHeight="1" thickBot="1" x14ac:dyDescent="0.3">
      <c r="B140" s="36" t="s">
        <v>48</v>
      </c>
      <c r="C140" s="37"/>
      <c r="D140" s="38"/>
      <c r="E140" s="38"/>
      <c r="F140" s="142"/>
      <c r="G140" s="142"/>
      <c r="H140" s="38"/>
      <c r="I140" s="38"/>
      <c r="J140" s="38"/>
      <c r="K140" s="142"/>
      <c r="L140" s="142"/>
      <c r="M140" s="142"/>
      <c r="N140" s="142"/>
      <c r="O140" s="38"/>
      <c r="P140" s="38"/>
      <c r="Q140" s="38"/>
      <c r="R140" s="38"/>
    </row>
    <row r="141" spans="2:29" s="157" customFormat="1" ht="13.5" customHeight="1" x14ac:dyDescent="0.25">
      <c r="B141" s="39" t="s">
        <v>49</v>
      </c>
      <c r="C141" s="33" t="s">
        <v>19</v>
      </c>
      <c r="D141" s="17" t="s">
        <v>20</v>
      </c>
      <c r="E141" s="18">
        <v>39.677999999999997</v>
      </c>
      <c r="F141" s="182" t="s">
        <v>159</v>
      </c>
      <c r="G141" s="140">
        <v>0.02</v>
      </c>
      <c r="H141" s="18">
        <v>15.401999999999999</v>
      </c>
      <c r="I141" s="18">
        <v>0.29199999999999998</v>
      </c>
      <c r="J141" s="18">
        <v>45.448999999999998</v>
      </c>
      <c r="K141" s="140">
        <v>6.4000000000000001E-2</v>
      </c>
      <c r="L141" s="140">
        <v>0</v>
      </c>
      <c r="M141" s="182" t="s">
        <v>159</v>
      </c>
      <c r="N141" s="140">
        <v>0.03</v>
      </c>
      <c r="O141" s="18">
        <v>0.22800000000000001</v>
      </c>
      <c r="P141" s="18">
        <v>101.163</v>
      </c>
      <c r="Q141" s="14">
        <v>84.024600000000007</v>
      </c>
      <c r="R141" s="166">
        <f t="shared" ref="R141:R177" si="6">O141*0.78584*10000</f>
        <v>1791.7152000000001</v>
      </c>
      <c r="S141" s="167"/>
    </row>
    <row r="142" spans="2:29" s="157" customFormat="1" x14ac:dyDescent="0.25">
      <c r="B142" s="39" t="s">
        <v>49</v>
      </c>
      <c r="C142" s="33" t="s">
        <v>19</v>
      </c>
      <c r="D142" s="17" t="s">
        <v>20</v>
      </c>
      <c r="E142" s="18">
        <v>39.389000000000003</v>
      </c>
      <c r="F142" s="140">
        <v>1.9E-2</v>
      </c>
      <c r="G142" s="182" t="s">
        <v>159</v>
      </c>
      <c r="H142" s="18">
        <v>15.589</v>
      </c>
      <c r="I142" s="18">
        <v>0.26300000000000001</v>
      </c>
      <c r="J142" s="18">
        <v>45.637999999999998</v>
      </c>
      <c r="K142" s="140">
        <v>1.0999999999999999E-2</v>
      </c>
      <c r="L142" s="140">
        <v>5.0000000000000001E-3</v>
      </c>
      <c r="M142" s="140">
        <v>3.0000000000000001E-3</v>
      </c>
      <c r="N142" s="140">
        <v>0.32300000000000001</v>
      </c>
      <c r="O142" s="18">
        <v>0.28000000000000003</v>
      </c>
      <c r="P142" s="18">
        <v>101.52</v>
      </c>
      <c r="Q142" s="14">
        <v>83.918099999999995</v>
      </c>
      <c r="R142" s="166">
        <f t="shared" si="6"/>
        <v>2200.3520000000003</v>
      </c>
      <c r="S142" s="167"/>
    </row>
    <row r="143" spans="2:29" s="157" customFormat="1" x14ac:dyDescent="0.25">
      <c r="B143" s="39" t="s">
        <v>50</v>
      </c>
      <c r="C143" s="33" t="s">
        <v>51</v>
      </c>
      <c r="D143" s="17" t="s">
        <v>20</v>
      </c>
      <c r="E143" s="18">
        <v>38.289000000000001</v>
      </c>
      <c r="F143" s="182" t="s">
        <v>159</v>
      </c>
      <c r="G143" s="182" t="s">
        <v>159</v>
      </c>
      <c r="H143" s="18">
        <v>16.577000000000002</v>
      </c>
      <c r="I143" s="18">
        <v>0.29299999999999998</v>
      </c>
      <c r="J143" s="18">
        <v>44.798999999999999</v>
      </c>
      <c r="K143" s="140">
        <v>4.4999999999999998E-2</v>
      </c>
      <c r="L143" s="140">
        <v>0</v>
      </c>
      <c r="M143" s="140">
        <v>1E-3</v>
      </c>
      <c r="N143" s="140">
        <v>3.7999999999999999E-2</v>
      </c>
      <c r="O143" s="18">
        <v>0.158</v>
      </c>
      <c r="P143" s="18">
        <v>100.2</v>
      </c>
      <c r="Q143" s="14">
        <v>82.809700000000007</v>
      </c>
      <c r="R143" s="166">
        <f t="shared" si="6"/>
        <v>1241.6272000000001</v>
      </c>
      <c r="S143" s="167"/>
      <c r="AC143" s="157" t="s">
        <v>52</v>
      </c>
    </row>
    <row r="144" spans="2:29" s="157" customFormat="1" x14ac:dyDescent="0.25">
      <c r="B144" s="39" t="s">
        <v>50</v>
      </c>
      <c r="C144" s="33" t="s">
        <v>51</v>
      </c>
      <c r="D144" s="17" t="s">
        <v>20</v>
      </c>
      <c r="E144" s="18">
        <v>39.723999999999997</v>
      </c>
      <c r="F144" s="182" t="s">
        <v>159</v>
      </c>
      <c r="G144" s="182" t="s">
        <v>159</v>
      </c>
      <c r="H144" s="18">
        <v>14.311</v>
      </c>
      <c r="I144" s="18">
        <v>0.39100000000000001</v>
      </c>
      <c r="J144" s="18">
        <v>46.756</v>
      </c>
      <c r="K144" s="140">
        <v>3.5999999999999997E-2</v>
      </c>
      <c r="L144" s="140">
        <v>0</v>
      </c>
      <c r="M144" s="140">
        <v>8.9999999999999993E-3</v>
      </c>
      <c r="N144" s="140">
        <v>7.0000000000000001E-3</v>
      </c>
      <c r="O144" s="18">
        <v>0.124</v>
      </c>
      <c r="P144" s="18">
        <v>101.358</v>
      </c>
      <c r="Q144" s="14">
        <v>85.344899999999996</v>
      </c>
      <c r="R144" s="166">
        <f t="shared" si="6"/>
        <v>974.44159999999999</v>
      </c>
      <c r="S144" s="167"/>
    </row>
    <row r="145" spans="2:19" s="157" customFormat="1" x14ac:dyDescent="0.25">
      <c r="B145" s="39" t="s">
        <v>50</v>
      </c>
      <c r="C145" s="33" t="s">
        <v>51</v>
      </c>
      <c r="D145" s="17" t="s">
        <v>20</v>
      </c>
      <c r="E145" s="18">
        <v>39.573</v>
      </c>
      <c r="F145" s="140">
        <v>1.9E-2</v>
      </c>
      <c r="G145" s="140">
        <v>2.4E-2</v>
      </c>
      <c r="H145" s="18">
        <v>14.353999999999999</v>
      </c>
      <c r="I145" s="18">
        <v>0.30499999999999999</v>
      </c>
      <c r="J145" s="18">
        <v>46.38</v>
      </c>
      <c r="K145" s="140">
        <v>2.1000000000000001E-2</v>
      </c>
      <c r="L145" s="140">
        <v>4.2000000000000003E-2</v>
      </c>
      <c r="M145" s="140">
        <v>8.9999999999999993E-3</v>
      </c>
      <c r="N145" s="182" t="s">
        <v>159</v>
      </c>
      <c r="O145" s="18">
        <v>0.215</v>
      </c>
      <c r="P145" s="18">
        <v>100.94199999999999</v>
      </c>
      <c r="Q145" s="14">
        <v>85.205500000000001</v>
      </c>
      <c r="R145" s="166">
        <f t="shared" si="6"/>
        <v>1689.5559999999998</v>
      </c>
      <c r="S145" s="40"/>
    </row>
    <row r="146" spans="2:19" s="157" customFormat="1" x14ac:dyDescent="0.25">
      <c r="B146" s="39" t="s">
        <v>50</v>
      </c>
      <c r="C146" s="168" t="s">
        <v>51</v>
      </c>
      <c r="D146" s="169" t="s">
        <v>20</v>
      </c>
      <c r="E146" s="170">
        <v>39.453000000000003</v>
      </c>
      <c r="F146" s="171">
        <v>8.9999999999999993E-3</v>
      </c>
      <c r="G146" s="171">
        <v>0</v>
      </c>
      <c r="H146" s="170">
        <v>17.780999999999999</v>
      </c>
      <c r="I146" s="170">
        <v>0.24299999999999999</v>
      </c>
      <c r="J146" s="170">
        <v>43.82</v>
      </c>
      <c r="K146" s="171">
        <v>3.1E-2</v>
      </c>
      <c r="L146" s="171">
        <v>2.1999999999999999E-2</v>
      </c>
      <c r="M146" s="171">
        <v>5.0000000000000001E-3</v>
      </c>
      <c r="N146" s="182" t="s">
        <v>159</v>
      </c>
      <c r="O146" s="170">
        <v>0.128</v>
      </c>
      <c r="P146" s="170">
        <v>101.492</v>
      </c>
      <c r="Q146" s="172">
        <v>81.457099999999997</v>
      </c>
      <c r="R146" s="166">
        <f t="shared" si="6"/>
        <v>1005.8751999999999</v>
      </c>
      <c r="S146" s="167"/>
    </row>
    <row r="147" spans="2:19" s="157" customFormat="1" x14ac:dyDescent="0.25">
      <c r="B147" s="39" t="s">
        <v>50</v>
      </c>
      <c r="C147" s="168" t="s">
        <v>51</v>
      </c>
      <c r="D147" s="169" t="s">
        <v>20</v>
      </c>
      <c r="E147" s="170">
        <v>39.447000000000003</v>
      </c>
      <c r="F147" s="171">
        <v>1.2E-2</v>
      </c>
      <c r="G147" s="171">
        <v>4.0000000000000001E-3</v>
      </c>
      <c r="H147" s="170">
        <v>16.768000000000001</v>
      </c>
      <c r="I147" s="170">
        <v>0.255</v>
      </c>
      <c r="J147" s="170">
        <v>43.947000000000003</v>
      </c>
      <c r="K147" s="171">
        <v>5.6000000000000001E-2</v>
      </c>
      <c r="L147" s="171">
        <v>2.9000000000000001E-2</v>
      </c>
      <c r="M147" s="171">
        <v>7.0000000000000001E-3</v>
      </c>
      <c r="N147" s="182" t="s">
        <v>159</v>
      </c>
      <c r="O147" s="170">
        <v>0.16700000000000001</v>
      </c>
      <c r="P147" s="170">
        <v>100.69199999999999</v>
      </c>
      <c r="Q147" s="172">
        <v>82.367699999999999</v>
      </c>
      <c r="R147" s="166">
        <f t="shared" si="6"/>
        <v>1312.3528000000001</v>
      </c>
      <c r="S147" s="40"/>
    </row>
    <row r="148" spans="2:19" s="157" customFormat="1" x14ac:dyDescent="0.25">
      <c r="B148" s="39" t="s">
        <v>50</v>
      </c>
      <c r="C148" s="168" t="s">
        <v>51</v>
      </c>
      <c r="D148" s="169" t="s">
        <v>20</v>
      </c>
      <c r="E148" s="170">
        <v>39.055</v>
      </c>
      <c r="F148" s="182" t="s">
        <v>159</v>
      </c>
      <c r="G148" s="171">
        <v>1.4999999999999999E-2</v>
      </c>
      <c r="H148" s="170">
        <v>17.893000000000001</v>
      </c>
      <c r="I148" s="170">
        <v>0.26200000000000001</v>
      </c>
      <c r="J148" s="170">
        <v>43.747</v>
      </c>
      <c r="K148" s="171">
        <v>3.4000000000000002E-2</v>
      </c>
      <c r="L148" s="171">
        <v>0.06</v>
      </c>
      <c r="M148" s="171">
        <v>5.0000000000000001E-3</v>
      </c>
      <c r="N148" s="182" t="s">
        <v>159</v>
      </c>
      <c r="O148" s="170">
        <v>0.13600000000000001</v>
      </c>
      <c r="P148" s="170">
        <v>101.20699999999999</v>
      </c>
      <c r="Q148" s="172">
        <v>81.336299999999994</v>
      </c>
      <c r="R148" s="166">
        <f t="shared" si="6"/>
        <v>1068.7424000000001</v>
      </c>
      <c r="S148" s="167"/>
    </row>
    <row r="149" spans="2:19" s="157" customFormat="1" x14ac:dyDescent="0.25">
      <c r="B149" s="39" t="s">
        <v>53</v>
      </c>
      <c r="C149" s="168" t="s">
        <v>51</v>
      </c>
      <c r="D149" s="169" t="s">
        <v>20</v>
      </c>
      <c r="E149" s="170">
        <v>39.08</v>
      </c>
      <c r="F149" s="171">
        <v>0.01</v>
      </c>
      <c r="G149" s="182" t="s">
        <v>159</v>
      </c>
      <c r="H149" s="170">
        <v>17.748999999999999</v>
      </c>
      <c r="I149" s="170">
        <v>0.218</v>
      </c>
      <c r="J149" s="170">
        <v>43.868000000000002</v>
      </c>
      <c r="K149" s="171">
        <v>3.1E-2</v>
      </c>
      <c r="L149" s="182" t="s">
        <v>159</v>
      </c>
      <c r="M149" s="182" t="s">
        <v>159</v>
      </c>
      <c r="N149" s="171">
        <v>8.9999999999999993E-3</v>
      </c>
      <c r="O149" s="170">
        <v>0.16900000000000001</v>
      </c>
      <c r="P149" s="170">
        <v>101.134</v>
      </c>
      <c r="Q149" s="172">
        <v>81.499600000000001</v>
      </c>
      <c r="R149" s="166">
        <f t="shared" si="6"/>
        <v>1328.0696</v>
      </c>
      <c r="S149" s="167"/>
    </row>
    <row r="150" spans="2:19" s="157" customFormat="1" x14ac:dyDescent="0.25">
      <c r="B150" s="39" t="s">
        <v>53</v>
      </c>
      <c r="C150" s="168" t="s">
        <v>51</v>
      </c>
      <c r="D150" s="169" t="s">
        <v>20</v>
      </c>
      <c r="E150" s="170">
        <v>38.85</v>
      </c>
      <c r="F150" s="171">
        <v>2E-3</v>
      </c>
      <c r="G150" s="171">
        <v>1.2E-2</v>
      </c>
      <c r="H150" s="170">
        <v>17.966000000000001</v>
      </c>
      <c r="I150" s="170">
        <v>0.19700000000000001</v>
      </c>
      <c r="J150" s="170">
        <v>43.618000000000002</v>
      </c>
      <c r="K150" s="171">
        <v>4.3999999999999997E-2</v>
      </c>
      <c r="L150" s="182" t="s">
        <v>159</v>
      </c>
      <c r="M150" s="182" t="s">
        <v>159</v>
      </c>
      <c r="N150" s="171">
        <v>1.9E-2</v>
      </c>
      <c r="O150" s="170">
        <v>0.17199999999999999</v>
      </c>
      <c r="P150" s="170">
        <v>100.88</v>
      </c>
      <c r="Q150" s="172">
        <v>81.229399999999998</v>
      </c>
      <c r="R150" s="166">
        <f t="shared" si="6"/>
        <v>1351.6447999999998</v>
      </c>
      <c r="S150" s="40"/>
    </row>
    <row r="151" spans="2:19" s="157" customFormat="1" x14ac:dyDescent="0.25">
      <c r="B151" s="39" t="s">
        <v>53</v>
      </c>
      <c r="C151" s="168" t="s">
        <v>51</v>
      </c>
      <c r="D151" s="169" t="s">
        <v>20</v>
      </c>
      <c r="E151" s="170">
        <v>38.826999999999998</v>
      </c>
      <c r="F151" s="182" t="s">
        <v>159</v>
      </c>
      <c r="G151" s="182" t="s">
        <v>159</v>
      </c>
      <c r="H151" s="170">
        <v>18.158000000000001</v>
      </c>
      <c r="I151" s="170">
        <v>0.246</v>
      </c>
      <c r="J151" s="170">
        <v>43.536999999999999</v>
      </c>
      <c r="K151" s="171">
        <v>6.5000000000000002E-2</v>
      </c>
      <c r="L151" s="182" t="s">
        <v>159</v>
      </c>
      <c r="M151" s="182" t="s">
        <v>159</v>
      </c>
      <c r="N151" s="182" t="s">
        <v>159</v>
      </c>
      <c r="O151" s="170">
        <v>0.20799999999999999</v>
      </c>
      <c r="P151" s="170">
        <v>101.041</v>
      </c>
      <c r="Q151" s="172">
        <v>81.038300000000007</v>
      </c>
      <c r="R151" s="166">
        <f t="shared" si="6"/>
        <v>1634.5472</v>
      </c>
      <c r="S151" s="167"/>
    </row>
    <row r="152" spans="2:19" s="157" customFormat="1" x14ac:dyDescent="0.25">
      <c r="B152" s="39" t="s">
        <v>53</v>
      </c>
      <c r="C152" s="168" t="s">
        <v>51</v>
      </c>
      <c r="D152" s="169" t="s">
        <v>20</v>
      </c>
      <c r="E152" s="170">
        <v>39.323999999999998</v>
      </c>
      <c r="F152" s="182" t="s">
        <v>159</v>
      </c>
      <c r="G152" s="182" t="s">
        <v>159</v>
      </c>
      <c r="H152" s="170">
        <v>17.690000000000001</v>
      </c>
      <c r="I152" s="170">
        <v>0.19600000000000001</v>
      </c>
      <c r="J152" s="170">
        <v>43.421999999999997</v>
      </c>
      <c r="K152" s="171">
        <v>4.2999999999999997E-2</v>
      </c>
      <c r="L152" s="182" t="s">
        <v>159</v>
      </c>
      <c r="M152" s="171">
        <v>2E-3</v>
      </c>
      <c r="N152" s="171">
        <v>0.04</v>
      </c>
      <c r="O152" s="170">
        <v>0.14799999999999999</v>
      </c>
      <c r="P152" s="170">
        <v>100.86499999999999</v>
      </c>
      <c r="Q152" s="172">
        <v>81.396500000000003</v>
      </c>
      <c r="R152" s="166">
        <f t="shared" si="6"/>
        <v>1163.0431999999998</v>
      </c>
      <c r="S152" s="40"/>
    </row>
    <row r="153" spans="2:19" s="160" customFormat="1" x14ac:dyDescent="0.25">
      <c r="B153" s="39" t="s">
        <v>53</v>
      </c>
      <c r="C153" s="168" t="s">
        <v>51</v>
      </c>
      <c r="D153" s="169" t="s">
        <v>20</v>
      </c>
      <c r="E153" s="170">
        <v>38.939</v>
      </c>
      <c r="F153" s="182" t="s">
        <v>159</v>
      </c>
      <c r="G153" s="182" t="s">
        <v>159</v>
      </c>
      <c r="H153" s="170">
        <v>18.291</v>
      </c>
      <c r="I153" s="170">
        <v>0.252</v>
      </c>
      <c r="J153" s="170">
        <v>43.204000000000001</v>
      </c>
      <c r="K153" s="171">
        <v>8.5000000000000006E-2</v>
      </c>
      <c r="L153" s="171">
        <v>3.3000000000000002E-2</v>
      </c>
      <c r="M153" s="171">
        <v>1.0999999999999999E-2</v>
      </c>
      <c r="N153" s="171"/>
      <c r="O153" s="170">
        <v>0.115</v>
      </c>
      <c r="P153" s="170">
        <v>100.93</v>
      </c>
      <c r="Q153" s="172">
        <v>80.806899999999999</v>
      </c>
      <c r="R153" s="166">
        <f t="shared" si="6"/>
        <v>903.71600000000001</v>
      </c>
      <c r="S153" s="167"/>
    </row>
    <row r="154" spans="2:19" s="160" customFormat="1" x14ac:dyDescent="0.25">
      <c r="B154" s="39" t="s">
        <v>53</v>
      </c>
      <c r="C154" s="168" t="s">
        <v>51</v>
      </c>
      <c r="D154" s="169" t="s">
        <v>20</v>
      </c>
      <c r="E154" s="170">
        <v>39.484000000000002</v>
      </c>
      <c r="F154" s="171">
        <v>2.5999999999999999E-2</v>
      </c>
      <c r="G154" s="171">
        <v>1.0999999999999999E-2</v>
      </c>
      <c r="H154" s="170">
        <v>17.425000000000001</v>
      </c>
      <c r="I154" s="170">
        <v>0.29399999999999998</v>
      </c>
      <c r="J154" s="170">
        <v>43.402999999999999</v>
      </c>
      <c r="K154" s="171">
        <v>5.0999999999999997E-2</v>
      </c>
      <c r="L154" s="171">
        <v>6.2E-2</v>
      </c>
      <c r="M154" s="171">
        <v>2E-3</v>
      </c>
      <c r="N154" s="171">
        <v>2.1000000000000001E-2</v>
      </c>
      <c r="O154" s="170">
        <v>0.17199999999999999</v>
      </c>
      <c r="P154" s="170">
        <v>100.95099999999999</v>
      </c>
      <c r="Q154" s="172">
        <v>81.617500000000007</v>
      </c>
      <c r="R154" s="166">
        <f t="shared" si="6"/>
        <v>1351.6447999999998</v>
      </c>
      <c r="S154" s="167"/>
    </row>
    <row r="155" spans="2:19" s="160" customFormat="1" x14ac:dyDescent="0.25">
      <c r="B155" s="39" t="s">
        <v>54</v>
      </c>
      <c r="C155" s="168" t="s">
        <v>51</v>
      </c>
      <c r="D155" s="169" t="s">
        <v>20</v>
      </c>
      <c r="E155" s="170">
        <v>39.426000000000002</v>
      </c>
      <c r="F155" s="171">
        <v>8.9999999999999993E-3</v>
      </c>
      <c r="G155" s="182" t="s">
        <v>159</v>
      </c>
      <c r="H155" s="170">
        <v>16.738</v>
      </c>
      <c r="I155" s="170">
        <v>0.245</v>
      </c>
      <c r="J155" s="170">
        <v>44.350999999999999</v>
      </c>
      <c r="K155" s="171">
        <v>0.04</v>
      </c>
      <c r="L155" s="171">
        <v>0.03</v>
      </c>
      <c r="M155" s="171">
        <v>0</v>
      </c>
      <c r="N155" s="171">
        <v>2.1000000000000001E-2</v>
      </c>
      <c r="O155" s="170">
        <v>0.18099999999999999</v>
      </c>
      <c r="P155" s="170">
        <v>101.041</v>
      </c>
      <c r="Q155" s="172">
        <v>82.526700000000005</v>
      </c>
      <c r="R155" s="166">
        <f t="shared" si="6"/>
        <v>1422.3703999999998</v>
      </c>
      <c r="S155" s="167"/>
    </row>
    <row r="156" spans="2:19" s="160" customFormat="1" x14ac:dyDescent="0.25">
      <c r="B156" s="39" t="s">
        <v>54</v>
      </c>
      <c r="C156" s="168" t="s">
        <v>51</v>
      </c>
      <c r="D156" s="169" t="s">
        <v>20</v>
      </c>
      <c r="E156" s="170">
        <v>39.377000000000002</v>
      </c>
      <c r="F156" s="171">
        <v>8.9999999999999993E-3</v>
      </c>
      <c r="G156" s="182" t="s">
        <v>159</v>
      </c>
      <c r="H156" s="170">
        <v>14.602</v>
      </c>
      <c r="I156" s="170">
        <v>0.33800000000000002</v>
      </c>
      <c r="J156" s="170">
        <v>46.274999999999999</v>
      </c>
      <c r="K156" s="171">
        <v>3.1E-2</v>
      </c>
      <c r="L156" s="171">
        <v>2.1000000000000001E-2</v>
      </c>
      <c r="M156" s="171">
        <v>8.0000000000000002E-3</v>
      </c>
      <c r="N156" s="171">
        <v>3.5000000000000003E-2</v>
      </c>
      <c r="O156" s="170">
        <v>9.9000000000000005E-2</v>
      </c>
      <c r="P156" s="170">
        <v>100.795</v>
      </c>
      <c r="Q156" s="172">
        <v>84.959599999999995</v>
      </c>
      <c r="R156" s="166">
        <f t="shared" si="6"/>
        <v>777.98160000000007</v>
      </c>
      <c r="S156" s="167"/>
    </row>
    <row r="157" spans="2:19" s="160" customFormat="1" x14ac:dyDescent="0.25">
      <c r="B157" s="39" t="s">
        <v>54</v>
      </c>
      <c r="C157" s="168" t="s">
        <v>51</v>
      </c>
      <c r="D157" s="169" t="s">
        <v>20</v>
      </c>
      <c r="E157" s="170">
        <v>38.915999999999997</v>
      </c>
      <c r="F157" s="171">
        <v>2.1000000000000001E-2</v>
      </c>
      <c r="G157" s="171">
        <v>3.0000000000000001E-3</v>
      </c>
      <c r="H157" s="170">
        <v>17.652999999999999</v>
      </c>
      <c r="I157" s="170">
        <v>0.20699999999999999</v>
      </c>
      <c r="J157" s="170">
        <v>43.811</v>
      </c>
      <c r="K157" s="171">
        <v>3.3000000000000002E-2</v>
      </c>
      <c r="L157" s="171">
        <v>3.7999999999999999E-2</v>
      </c>
      <c r="M157" s="182" t="s">
        <v>159</v>
      </c>
      <c r="N157" s="171">
        <v>0</v>
      </c>
      <c r="O157" s="170">
        <v>0.12</v>
      </c>
      <c r="P157" s="170">
        <v>100.80200000000001</v>
      </c>
      <c r="Q157" s="172">
        <v>81.5625</v>
      </c>
      <c r="R157" s="166">
        <f t="shared" si="6"/>
        <v>943.00799999999992</v>
      </c>
      <c r="S157" s="167"/>
    </row>
    <row r="158" spans="2:19" s="160" customFormat="1" x14ac:dyDescent="0.25">
      <c r="B158" s="39" t="s">
        <v>54</v>
      </c>
      <c r="C158" s="168" t="s">
        <v>51</v>
      </c>
      <c r="D158" s="169" t="s">
        <v>20</v>
      </c>
      <c r="E158" s="170">
        <v>39.950000000000003</v>
      </c>
      <c r="F158" s="171">
        <v>1.9E-2</v>
      </c>
      <c r="G158" s="171">
        <v>1E-3</v>
      </c>
      <c r="H158" s="170">
        <v>13.188000000000001</v>
      </c>
      <c r="I158" s="170">
        <v>0.36699999999999999</v>
      </c>
      <c r="J158" s="170">
        <v>46.923999999999999</v>
      </c>
      <c r="K158" s="171">
        <v>9.5000000000000001E-2</v>
      </c>
      <c r="L158" s="171">
        <v>1.6E-2</v>
      </c>
      <c r="M158" s="182" t="s">
        <v>159</v>
      </c>
      <c r="N158" s="171">
        <v>1.7999999999999999E-2</v>
      </c>
      <c r="O158" s="170">
        <v>0.16700000000000001</v>
      </c>
      <c r="P158" s="170">
        <v>100.745</v>
      </c>
      <c r="Q158" s="172">
        <v>86.38</v>
      </c>
      <c r="R158" s="166">
        <f t="shared" si="6"/>
        <v>1312.3528000000001</v>
      </c>
      <c r="S158" s="167"/>
    </row>
    <row r="159" spans="2:19" s="160" customFormat="1" x14ac:dyDescent="0.25">
      <c r="B159" s="39" t="s">
        <v>54</v>
      </c>
      <c r="C159" s="168" t="s">
        <v>51</v>
      </c>
      <c r="D159" s="169" t="s">
        <v>20</v>
      </c>
      <c r="E159" s="170">
        <v>39.847000000000001</v>
      </c>
      <c r="F159" s="171">
        <v>2E-3</v>
      </c>
      <c r="G159" s="171">
        <v>0</v>
      </c>
      <c r="H159" s="170">
        <v>13.366</v>
      </c>
      <c r="I159" s="170">
        <v>0.38200000000000001</v>
      </c>
      <c r="J159" s="170">
        <v>46.808999999999997</v>
      </c>
      <c r="K159" s="171">
        <v>3.1E-2</v>
      </c>
      <c r="L159" s="171">
        <v>2.3E-2</v>
      </c>
      <c r="M159" s="171">
        <v>4.0000000000000001E-3</v>
      </c>
      <c r="N159" s="171">
        <v>1.6E-2</v>
      </c>
      <c r="O159" s="170">
        <v>0.11600000000000001</v>
      </c>
      <c r="P159" s="170">
        <v>100.596</v>
      </c>
      <c r="Q159" s="172">
        <v>86.191500000000005</v>
      </c>
      <c r="R159" s="166">
        <f t="shared" si="6"/>
        <v>911.57440000000008</v>
      </c>
      <c r="S159" s="167"/>
    </row>
    <row r="160" spans="2:19" s="160" customFormat="1" x14ac:dyDescent="0.25">
      <c r="B160" s="39" t="s">
        <v>55</v>
      </c>
      <c r="C160" s="168" t="s">
        <v>24</v>
      </c>
      <c r="D160" s="169" t="s">
        <v>20</v>
      </c>
      <c r="E160" s="170">
        <v>39.289000000000001</v>
      </c>
      <c r="F160" s="171">
        <v>8.9999999999999993E-3</v>
      </c>
      <c r="G160" s="171">
        <v>0.04</v>
      </c>
      <c r="H160" s="170">
        <v>17.702000000000002</v>
      </c>
      <c r="I160" s="170">
        <v>0.25700000000000001</v>
      </c>
      <c r="J160" s="170">
        <v>43.369</v>
      </c>
      <c r="K160" s="171">
        <v>9.5000000000000001E-2</v>
      </c>
      <c r="L160" s="171"/>
      <c r="M160" s="182" t="s">
        <v>159</v>
      </c>
      <c r="N160" s="171"/>
      <c r="O160" s="170">
        <v>0.19500000000000001</v>
      </c>
      <c r="P160" s="170">
        <v>100.956</v>
      </c>
      <c r="Q160" s="172">
        <v>81.366399999999999</v>
      </c>
      <c r="R160" s="166">
        <f t="shared" si="6"/>
        <v>1532.3880000000001</v>
      </c>
      <c r="S160" s="167"/>
    </row>
    <row r="161" spans="2:19" s="160" customFormat="1" x14ac:dyDescent="0.25">
      <c r="B161" s="39" t="s">
        <v>55</v>
      </c>
      <c r="C161" s="168" t="s">
        <v>24</v>
      </c>
      <c r="D161" s="169" t="s">
        <v>20</v>
      </c>
      <c r="E161" s="170">
        <v>39.457999999999998</v>
      </c>
      <c r="F161" s="182" t="s">
        <v>159</v>
      </c>
      <c r="G161" s="171">
        <v>1.2999999999999999E-2</v>
      </c>
      <c r="H161" s="170">
        <v>17.077000000000002</v>
      </c>
      <c r="I161" s="170">
        <v>0.218</v>
      </c>
      <c r="J161" s="170">
        <v>43.646000000000001</v>
      </c>
      <c r="K161" s="171">
        <v>2.5000000000000001E-2</v>
      </c>
      <c r="L161" s="171">
        <v>1.4E-2</v>
      </c>
      <c r="M161" s="182" t="s">
        <v>159</v>
      </c>
      <c r="N161" s="171">
        <v>1.7999999999999999E-2</v>
      </c>
      <c r="O161" s="170">
        <v>0.19900000000000001</v>
      </c>
      <c r="P161" s="170">
        <v>100.66800000000001</v>
      </c>
      <c r="Q161" s="172">
        <v>82</v>
      </c>
      <c r="R161" s="166">
        <f t="shared" si="6"/>
        <v>1563.8216</v>
      </c>
      <c r="S161" s="167"/>
    </row>
    <row r="162" spans="2:19" s="160" customFormat="1" x14ac:dyDescent="0.25">
      <c r="B162" s="39" t="s">
        <v>55</v>
      </c>
      <c r="C162" s="168" t="s">
        <v>24</v>
      </c>
      <c r="D162" s="169" t="s">
        <v>20</v>
      </c>
      <c r="E162" s="170">
        <v>39.152000000000001</v>
      </c>
      <c r="F162" s="182" t="s">
        <v>159</v>
      </c>
      <c r="G162" s="171">
        <v>4.0000000000000001E-3</v>
      </c>
      <c r="H162" s="170">
        <v>17.263000000000002</v>
      </c>
      <c r="I162" s="170">
        <v>0.29399999999999998</v>
      </c>
      <c r="J162" s="170">
        <v>43.429000000000002</v>
      </c>
      <c r="K162" s="171">
        <v>3.9E-2</v>
      </c>
      <c r="L162" s="171">
        <v>2.5000000000000001E-2</v>
      </c>
      <c r="M162" s="171">
        <v>6.0000000000000001E-3</v>
      </c>
      <c r="N162" s="171">
        <v>3.9E-2</v>
      </c>
      <c r="O162" s="170">
        <v>0.24299999999999999</v>
      </c>
      <c r="P162" s="170">
        <v>100.494</v>
      </c>
      <c r="Q162" s="172">
        <v>81.766099999999994</v>
      </c>
      <c r="R162" s="166">
        <f t="shared" si="6"/>
        <v>1909.5911999999998</v>
      </c>
      <c r="S162" s="167"/>
    </row>
    <row r="163" spans="2:19" s="160" customFormat="1" x14ac:dyDescent="0.25">
      <c r="B163" s="39" t="s">
        <v>55</v>
      </c>
      <c r="C163" s="168" t="s">
        <v>24</v>
      </c>
      <c r="D163" s="169" t="s">
        <v>20</v>
      </c>
      <c r="E163" s="170">
        <v>38.979999999999997</v>
      </c>
      <c r="F163" s="171">
        <v>1.0999999999999999E-2</v>
      </c>
      <c r="G163" s="171">
        <v>0</v>
      </c>
      <c r="H163" s="170">
        <v>17.265999999999998</v>
      </c>
      <c r="I163" s="170">
        <v>0.28499999999999998</v>
      </c>
      <c r="J163" s="170">
        <v>43.972000000000001</v>
      </c>
      <c r="K163" s="171">
        <v>4.0000000000000001E-3</v>
      </c>
      <c r="L163" s="171">
        <v>3.0000000000000001E-3</v>
      </c>
      <c r="M163" s="171">
        <v>8.0000000000000002E-3</v>
      </c>
      <c r="N163" s="171">
        <v>1.7999999999999999E-2</v>
      </c>
      <c r="O163" s="170">
        <v>0.28399999999999997</v>
      </c>
      <c r="P163" s="170">
        <v>100.831</v>
      </c>
      <c r="Q163" s="172">
        <v>81.947599999999994</v>
      </c>
      <c r="R163" s="166">
        <f t="shared" si="6"/>
        <v>2231.7855999999997</v>
      </c>
      <c r="S163" s="167"/>
    </row>
    <row r="164" spans="2:19" s="160" customFormat="1" x14ac:dyDescent="0.25">
      <c r="B164" s="39" t="s">
        <v>55</v>
      </c>
      <c r="C164" s="168" t="s">
        <v>24</v>
      </c>
      <c r="D164" s="169" t="s">
        <v>20</v>
      </c>
      <c r="E164" s="170">
        <v>39.037999999999997</v>
      </c>
      <c r="F164" s="171">
        <v>3.0000000000000001E-3</v>
      </c>
      <c r="G164" s="171">
        <v>1.9E-2</v>
      </c>
      <c r="H164" s="170">
        <v>17.207000000000001</v>
      </c>
      <c r="I164" s="170">
        <v>0.20599999999999999</v>
      </c>
      <c r="J164" s="170">
        <v>43.040999999999997</v>
      </c>
      <c r="K164" s="171">
        <v>6.0999999999999999E-2</v>
      </c>
      <c r="L164" s="171">
        <v>1.6E-2</v>
      </c>
      <c r="M164" s="171">
        <v>5.0000000000000001E-3</v>
      </c>
      <c r="N164" s="171">
        <v>0</v>
      </c>
      <c r="O164" s="170">
        <v>0.21</v>
      </c>
      <c r="P164" s="170">
        <v>99.805999999999997</v>
      </c>
      <c r="Q164" s="172">
        <v>81.680400000000006</v>
      </c>
      <c r="R164" s="166">
        <f t="shared" si="6"/>
        <v>1650.2639999999999</v>
      </c>
      <c r="S164" s="167"/>
    </row>
    <row r="165" spans="2:19" s="160" customFormat="1" x14ac:dyDescent="0.25">
      <c r="B165" s="39" t="s">
        <v>55</v>
      </c>
      <c r="C165" s="168" t="s">
        <v>24</v>
      </c>
      <c r="D165" s="169" t="s">
        <v>20</v>
      </c>
      <c r="E165" s="170">
        <v>38.783999999999999</v>
      </c>
      <c r="F165" s="171">
        <v>8.0000000000000002E-3</v>
      </c>
      <c r="G165" s="171">
        <v>1.0999999999999999E-2</v>
      </c>
      <c r="H165" s="170">
        <v>18.309000000000001</v>
      </c>
      <c r="I165" s="170">
        <v>0.36799999999999999</v>
      </c>
      <c r="J165" s="170">
        <v>42.966000000000001</v>
      </c>
      <c r="K165" s="171">
        <v>6.7000000000000004E-2</v>
      </c>
      <c r="L165" s="171">
        <v>1.0999999999999999E-2</v>
      </c>
      <c r="M165" s="171">
        <v>1E-3</v>
      </c>
      <c r="N165" s="171">
        <v>0</v>
      </c>
      <c r="O165" s="170">
        <v>0.23899999999999999</v>
      </c>
      <c r="P165" s="170">
        <v>100.764</v>
      </c>
      <c r="Q165" s="172">
        <v>80.705699999999993</v>
      </c>
      <c r="R165" s="166">
        <f t="shared" si="6"/>
        <v>1878.1576</v>
      </c>
      <c r="S165" s="167"/>
    </row>
    <row r="166" spans="2:19" s="157" customFormat="1" x14ac:dyDescent="0.25">
      <c r="B166" s="39" t="s">
        <v>56</v>
      </c>
      <c r="C166" s="168" t="s">
        <v>24</v>
      </c>
      <c r="D166" s="169" t="s">
        <v>20</v>
      </c>
      <c r="E166" s="170">
        <v>39.389000000000003</v>
      </c>
      <c r="F166" s="171">
        <v>4.0000000000000001E-3</v>
      </c>
      <c r="G166" s="171">
        <v>4.2999999999999997E-2</v>
      </c>
      <c r="H166" s="170">
        <v>18.992999999999999</v>
      </c>
      <c r="I166" s="170">
        <v>0.24</v>
      </c>
      <c r="J166" s="170">
        <v>41.456000000000003</v>
      </c>
      <c r="K166" s="171">
        <v>1.0999999999999999E-2</v>
      </c>
      <c r="L166" s="171">
        <v>0</v>
      </c>
      <c r="M166" s="171">
        <v>2E-3</v>
      </c>
      <c r="N166" s="171">
        <v>2.5999999999999999E-2</v>
      </c>
      <c r="O166" s="170">
        <v>0.121</v>
      </c>
      <c r="P166" s="170">
        <v>100.285</v>
      </c>
      <c r="Q166" s="172">
        <v>79.552499999999995</v>
      </c>
      <c r="R166" s="166">
        <f t="shared" si="6"/>
        <v>950.8664</v>
      </c>
      <c r="S166" s="167"/>
    </row>
    <row r="167" spans="2:19" s="157" customFormat="1" x14ac:dyDescent="0.25">
      <c r="B167" s="39" t="s">
        <v>56</v>
      </c>
      <c r="C167" s="168" t="s">
        <v>24</v>
      </c>
      <c r="D167" s="169" t="s">
        <v>20</v>
      </c>
      <c r="E167" s="170">
        <v>39.286999999999999</v>
      </c>
      <c r="F167" s="171">
        <v>0.01</v>
      </c>
      <c r="G167" s="171">
        <v>1.7999999999999999E-2</v>
      </c>
      <c r="H167" s="170">
        <v>19.123999999999999</v>
      </c>
      <c r="I167" s="170">
        <v>0.218</v>
      </c>
      <c r="J167" s="170">
        <v>42.284999999999997</v>
      </c>
      <c r="K167" s="171">
        <v>0</v>
      </c>
      <c r="L167" s="171">
        <v>3.7999999999999999E-2</v>
      </c>
      <c r="M167" s="182" t="s">
        <v>159</v>
      </c>
      <c r="N167" s="171">
        <v>1.9E-2</v>
      </c>
      <c r="O167" s="170">
        <v>7.0000000000000007E-2</v>
      </c>
      <c r="P167" s="170">
        <v>101.069</v>
      </c>
      <c r="Q167" s="172">
        <v>79.761200000000002</v>
      </c>
      <c r="R167" s="166">
        <f t="shared" si="6"/>
        <v>550.08800000000008</v>
      </c>
      <c r="S167" s="167"/>
    </row>
    <row r="168" spans="2:19" s="157" customFormat="1" x14ac:dyDescent="0.25">
      <c r="B168" s="39" t="s">
        <v>57</v>
      </c>
      <c r="C168" s="168" t="s">
        <v>24</v>
      </c>
      <c r="D168" s="169" t="s">
        <v>20</v>
      </c>
      <c r="E168" s="170">
        <v>39.116999999999997</v>
      </c>
      <c r="F168" s="171">
        <v>1.4E-2</v>
      </c>
      <c r="G168" s="182" t="s">
        <v>159</v>
      </c>
      <c r="H168" s="170">
        <v>18.654</v>
      </c>
      <c r="I168" s="170">
        <v>0.24</v>
      </c>
      <c r="J168" s="170">
        <v>42.213999999999999</v>
      </c>
      <c r="K168" s="171">
        <v>1.4999999999999999E-2</v>
      </c>
      <c r="L168" s="182" t="s">
        <v>159</v>
      </c>
      <c r="M168" s="182" t="s">
        <v>159</v>
      </c>
      <c r="N168" s="171">
        <v>4.8000000000000001E-2</v>
      </c>
      <c r="O168" s="170">
        <v>0.14399999999999999</v>
      </c>
      <c r="P168" s="170">
        <v>100.446</v>
      </c>
      <c r="Q168" s="172">
        <v>80.133399999999995</v>
      </c>
      <c r="R168" s="166">
        <f t="shared" si="6"/>
        <v>1131.6096</v>
      </c>
      <c r="S168" s="167"/>
    </row>
    <row r="169" spans="2:19" s="157" customFormat="1" x14ac:dyDescent="0.25">
      <c r="B169" s="167" t="s">
        <v>58</v>
      </c>
      <c r="C169" s="168" t="s">
        <v>24</v>
      </c>
      <c r="D169" s="169" t="s">
        <v>20</v>
      </c>
      <c r="E169" s="170">
        <v>40.118000000000002</v>
      </c>
      <c r="F169" s="171">
        <v>6.0000000000000001E-3</v>
      </c>
      <c r="G169" s="182" t="s">
        <v>159</v>
      </c>
      <c r="H169" s="170">
        <v>11.252000000000001</v>
      </c>
      <c r="I169" s="170">
        <v>0.13700000000000001</v>
      </c>
      <c r="J169" s="170">
        <v>47.600999999999999</v>
      </c>
      <c r="K169" s="171">
        <v>3.4000000000000002E-2</v>
      </c>
      <c r="L169" s="182" t="s">
        <v>159</v>
      </c>
      <c r="M169" s="171">
        <v>0.01</v>
      </c>
      <c r="N169" s="171">
        <v>5.3999999999999999E-2</v>
      </c>
      <c r="O169" s="170">
        <v>0.222</v>
      </c>
      <c r="P169" s="170">
        <v>99.433999999999997</v>
      </c>
      <c r="Q169" s="172">
        <v>88.291600000000003</v>
      </c>
      <c r="R169" s="166">
        <f t="shared" si="6"/>
        <v>1744.5647999999999</v>
      </c>
      <c r="S169" s="167"/>
    </row>
    <row r="170" spans="2:19" s="157" customFormat="1" x14ac:dyDescent="0.25">
      <c r="B170" s="39" t="s">
        <v>58</v>
      </c>
      <c r="C170" s="33" t="s">
        <v>24</v>
      </c>
      <c r="D170" s="17" t="s">
        <v>20</v>
      </c>
      <c r="E170" s="18">
        <v>40.512999999999998</v>
      </c>
      <c r="F170" s="140">
        <v>6.0000000000000001E-3</v>
      </c>
      <c r="G170" s="182" t="s">
        <v>159</v>
      </c>
      <c r="H170" s="18">
        <v>12.379</v>
      </c>
      <c r="I170" s="18">
        <v>0.105</v>
      </c>
      <c r="J170" s="18">
        <v>48.045999999999999</v>
      </c>
      <c r="K170" s="140">
        <v>2.7E-2</v>
      </c>
      <c r="L170" s="140">
        <v>3.0000000000000001E-3</v>
      </c>
      <c r="M170" s="140"/>
      <c r="N170" s="140"/>
      <c r="O170" s="18">
        <v>0.255</v>
      </c>
      <c r="P170" s="18">
        <v>101.334</v>
      </c>
      <c r="Q170" s="14">
        <v>87.370699999999999</v>
      </c>
      <c r="R170" s="166">
        <f t="shared" si="6"/>
        <v>2003.8919999999998</v>
      </c>
      <c r="S170" s="167"/>
    </row>
    <row r="171" spans="2:19" s="157" customFormat="1" x14ac:dyDescent="0.25">
      <c r="B171" s="167" t="s">
        <v>58</v>
      </c>
      <c r="C171" s="33" t="s">
        <v>24</v>
      </c>
      <c r="D171" s="17" t="s">
        <v>20</v>
      </c>
      <c r="E171" s="18">
        <v>40.024000000000001</v>
      </c>
      <c r="F171" s="140">
        <v>7.0000000000000001E-3</v>
      </c>
      <c r="G171" s="182" t="s">
        <v>159</v>
      </c>
      <c r="H171" s="18">
        <v>12.522</v>
      </c>
      <c r="I171" s="18">
        <v>0.184</v>
      </c>
      <c r="J171" s="18">
        <v>47.688000000000002</v>
      </c>
      <c r="K171" s="140">
        <v>1.2E-2</v>
      </c>
      <c r="L171" s="140">
        <v>6.8000000000000005E-2</v>
      </c>
      <c r="M171" s="140">
        <v>3.0000000000000001E-3</v>
      </c>
      <c r="N171" s="140">
        <v>0</v>
      </c>
      <c r="O171" s="18">
        <v>0.159</v>
      </c>
      <c r="P171" s="18">
        <v>100.667</v>
      </c>
      <c r="Q171" s="14">
        <v>87.1601</v>
      </c>
      <c r="R171" s="166">
        <f t="shared" si="6"/>
        <v>1249.4856</v>
      </c>
      <c r="S171" s="167"/>
    </row>
    <row r="172" spans="2:19" s="157" customFormat="1" x14ac:dyDescent="0.25">
      <c r="B172" s="39" t="s">
        <v>59</v>
      </c>
      <c r="C172" s="33" t="s">
        <v>24</v>
      </c>
      <c r="D172" s="17" t="s">
        <v>20</v>
      </c>
      <c r="E172" s="18">
        <v>40.325000000000003</v>
      </c>
      <c r="F172" s="182" t="s">
        <v>159</v>
      </c>
      <c r="G172" s="140">
        <v>2.1000000000000001E-2</v>
      </c>
      <c r="H172" s="18">
        <v>12.651999999999999</v>
      </c>
      <c r="I172" s="18">
        <v>0.28299999999999997</v>
      </c>
      <c r="J172" s="18">
        <v>48.04</v>
      </c>
      <c r="K172" s="140">
        <v>3.6999999999999998E-2</v>
      </c>
      <c r="L172" s="182" t="s">
        <v>159</v>
      </c>
      <c r="M172" s="140">
        <v>1E-3</v>
      </c>
      <c r="N172" s="140">
        <v>8.9999999999999993E-3</v>
      </c>
      <c r="O172" s="18">
        <v>0.14499999999999999</v>
      </c>
      <c r="P172" s="18">
        <v>101.51300000000001</v>
      </c>
      <c r="Q172" s="14">
        <v>87.126000000000005</v>
      </c>
      <c r="R172" s="166">
        <f t="shared" si="6"/>
        <v>1139.4679999999998</v>
      </c>
      <c r="S172" s="167"/>
    </row>
    <row r="173" spans="2:19" s="157" customFormat="1" x14ac:dyDescent="0.25">
      <c r="B173" s="39" t="s">
        <v>59</v>
      </c>
      <c r="C173" s="33" t="s">
        <v>24</v>
      </c>
      <c r="D173" s="17" t="s">
        <v>20</v>
      </c>
      <c r="E173" s="18">
        <v>39.957999999999998</v>
      </c>
      <c r="F173" s="140">
        <v>1.2E-2</v>
      </c>
      <c r="G173" s="140">
        <v>1.4999999999999999E-2</v>
      </c>
      <c r="H173" s="18">
        <v>12.662000000000001</v>
      </c>
      <c r="I173" s="18">
        <v>0.214</v>
      </c>
      <c r="J173" s="18">
        <v>47.594000000000001</v>
      </c>
      <c r="K173" s="140">
        <v>3.2000000000000001E-2</v>
      </c>
      <c r="L173" s="182" t="s">
        <v>159</v>
      </c>
      <c r="M173" s="140">
        <v>0.02</v>
      </c>
      <c r="N173" s="140">
        <v>3.5000000000000003E-2</v>
      </c>
      <c r="O173" s="18">
        <v>0.13500000000000001</v>
      </c>
      <c r="P173" s="18">
        <v>100.67700000000001</v>
      </c>
      <c r="Q173" s="14">
        <v>87.013099999999994</v>
      </c>
      <c r="R173" s="166">
        <f t="shared" si="6"/>
        <v>1060.884</v>
      </c>
      <c r="S173" s="167"/>
    </row>
    <row r="174" spans="2:19" s="157" customFormat="1" x14ac:dyDescent="0.25">
      <c r="B174" s="39" t="s">
        <v>59</v>
      </c>
      <c r="C174" s="33" t="s">
        <v>24</v>
      </c>
      <c r="D174" s="17" t="s">
        <v>20</v>
      </c>
      <c r="E174" s="18">
        <v>40.029000000000003</v>
      </c>
      <c r="F174" s="140">
        <v>2.1999999999999999E-2</v>
      </c>
      <c r="G174" s="140">
        <v>8.0000000000000002E-3</v>
      </c>
      <c r="H174" s="18">
        <v>12.250999999999999</v>
      </c>
      <c r="I174" s="18">
        <v>0.20799999999999999</v>
      </c>
      <c r="J174" s="18">
        <v>47.701000000000001</v>
      </c>
      <c r="K174" s="140">
        <v>0.06</v>
      </c>
      <c r="L174" s="140"/>
      <c r="M174" s="140">
        <v>1.0999999999999999E-2</v>
      </c>
      <c r="N174" s="140">
        <v>4.2000000000000003E-2</v>
      </c>
      <c r="O174" s="18">
        <v>0.11</v>
      </c>
      <c r="P174" s="18">
        <v>100.44199999999999</v>
      </c>
      <c r="Q174" s="14">
        <v>87.406099999999995</v>
      </c>
      <c r="R174" s="166">
        <f t="shared" si="6"/>
        <v>864.42399999999998</v>
      </c>
      <c r="S174" s="167"/>
    </row>
    <row r="175" spans="2:19" s="157" customFormat="1" x14ac:dyDescent="0.25">
      <c r="B175" s="39" t="s">
        <v>59</v>
      </c>
      <c r="C175" s="33" t="s">
        <v>24</v>
      </c>
      <c r="D175" s="17" t="s">
        <v>20</v>
      </c>
      <c r="E175" s="18">
        <v>40.543999999999997</v>
      </c>
      <c r="F175" s="140">
        <v>2.1999999999999999E-2</v>
      </c>
      <c r="G175" s="182" t="s">
        <v>159</v>
      </c>
      <c r="H175" s="18">
        <v>12.538</v>
      </c>
      <c r="I175" s="18">
        <v>0.215</v>
      </c>
      <c r="J175" s="18">
        <v>47.418999999999997</v>
      </c>
      <c r="K175" s="140">
        <v>1.7000000000000001E-2</v>
      </c>
      <c r="L175" s="140">
        <v>3.0000000000000001E-3</v>
      </c>
      <c r="M175" s="140">
        <v>0.01</v>
      </c>
      <c r="N175" s="140">
        <v>2.3E-2</v>
      </c>
      <c r="O175" s="18">
        <v>9.2999999999999999E-2</v>
      </c>
      <c r="P175" s="18">
        <v>100.884</v>
      </c>
      <c r="Q175" s="14">
        <v>87.081900000000005</v>
      </c>
      <c r="R175" s="166">
        <f t="shared" si="6"/>
        <v>730.83119999999997</v>
      </c>
      <c r="S175" s="167"/>
    </row>
    <row r="176" spans="2:19" s="157" customFormat="1" x14ac:dyDescent="0.25">
      <c r="B176" s="39" t="s">
        <v>59</v>
      </c>
      <c r="C176" s="33" t="s">
        <v>24</v>
      </c>
      <c r="D176" s="17" t="s">
        <v>20</v>
      </c>
      <c r="E176" s="18">
        <v>40.040999999999997</v>
      </c>
      <c r="F176" s="182" t="s">
        <v>159</v>
      </c>
      <c r="G176" s="182" t="s">
        <v>159</v>
      </c>
      <c r="H176" s="18">
        <v>12.686999999999999</v>
      </c>
      <c r="I176" s="18">
        <v>0.20899999999999999</v>
      </c>
      <c r="J176" s="18">
        <v>47.411000000000001</v>
      </c>
      <c r="K176" s="140">
        <v>8.0000000000000002E-3</v>
      </c>
      <c r="L176" s="140">
        <v>4.8000000000000001E-2</v>
      </c>
      <c r="M176" s="140"/>
      <c r="N176" s="140">
        <v>5.6000000000000001E-2</v>
      </c>
      <c r="O176" s="18">
        <v>0.107</v>
      </c>
      <c r="P176" s="18">
        <v>100.56699999999999</v>
      </c>
      <c r="Q176" s="14">
        <v>86.946100000000001</v>
      </c>
      <c r="R176" s="166">
        <f t="shared" si="6"/>
        <v>840.84879999999998</v>
      </c>
      <c r="S176" s="167"/>
    </row>
    <row r="177" spans="2:20" s="157" customFormat="1" x14ac:dyDescent="0.25">
      <c r="B177" s="39" t="s">
        <v>59</v>
      </c>
      <c r="C177" s="33" t="s">
        <v>24</v>
      </c>
      <c r="D177" s="17" t="s">
        <v>20</v>
      </c>
      <c r="E177" s="18">
        <v>39.625</v>
      </c>
      <c r="F177" s="182" t="s">
        <v>159</v>
      </c>
      <c r="G177" s="182" t="s">
        <v>159</v>
      </c>
      <c r="H177" s="18">
        <v>14.662000000000001</v>
      </c>
      <c r="I177" s="18">
        <v>0.22</v>
      </c>
      <c r="J177" s="18">
        <v>45.927999999999997</v>
      </c>
      <c r="K177" s="140">
        <v>3.3000000000000002E-2</v>
      </c>
      <c r="L177" s="182" t="s">
        <v>159</v>
      </c>
      <c r="M177" s="140">
        <v>5.0000000000000001E-3</v>
      </c>
      <c r="N177" s="140">
        <v>3.5000000000000003E-2</v>
      </c>
      <c r="O177" s="18">
        <v>0.185</v>
      </c>
      <c r="P177" s="18">
        <v>100.693</v>
      </c>
      <c r="Q177" s="14">
        <v>84.810500000000005</v>
      </c>
      <c r="R177" s="166">
        <f t="shared" si="6"/>
        <v>1453.8039999999999</v>
      </c>
      <c r="S177" s="167"/>
    </row>
    <row r="178" spans="2:20" s="157" customFormat="1" x14ac:dyDescent="0.25">
      <c r="B178" s="39" t="s">
        <v>60</v>
      </c>
      <c r="C178" s="33" t="s">
        <v>154</v>
      </c>
      <c r="D178" s="17" t="s">
        <v>20</v>
      </c>
      <c r="E178" s="18">
        <v>39.673999999999999</v>
      </c>
      <c r="F178" s="140">
        <v>2.7E-2</v>
      </c>
      <c r="G178" s="140">
        <v>5.0000000000000001E-3</v>
      </c>
      <c r="H178" s="18">
        <v>15.127000000000001</v>
      </c>
      <c r="I178" s="18">
        <v>0.26100000000000001</v>
      </c>
      <c r="J178" s="18">
        <v>45.96</v>
      </c>
      <c r="K178" s="140">
        <v>3.1E-2</v>
      </c>
      <c r="L178" s="182" t="s">
        <v>159</v>
      </c>
      <c r="M178" s="140">
        <v>2E-3</v>
      </c>
      <c r="N178" s="182" t="s">
        <v>159</v>
      </c>
      <c r="O178" s="18">
        <v>0.19800000000000001</v>
      </c>
      <c r="P178" s="18">
        <v>101.285</v>
      </c>
      <c r="Q178" s="14">
        <v>84.413200000000003</v>
      </c>
      <c r="R178" s="166">
        <f>O178*0.78584*10000</f>
        <v>1555.9632000000001</v>
      </c>
      <c r="S178" s="167"/>
    </row>
    <row r="179" spans="2:20" s="157" customFormat="1" x14ac:dyDescent="0.25">
      <c r="B179" s="39" t="s">
        <v>60</v>
      </c>
      <c r="C179" s="33" t="s">
        <v>154</v>
      </c>
      <c r="D179" s="17" t="s">
        <v>20</v>
      </c>
      <c r="E179" s="18">
        <v>39.543999999999997</v>
      </c>
      <c r="F179" s="140">
        <v>1E-3</v>
      </c>
      <c r="G179" s="140">
        <v>7.0000000000000001E-3</v>
      </c>
      <c r="H179" s="18">
        <v>15.436</v>
      </c>
      <c r="I179" s="18">
        <v>0.25600000000000001</v>
      </c>
      <c r="J179" s="18">
        <v>45.634</v>
      </c>
      <c r="K179" s="140">
        <v>4.7E-2</v>
      </c>
      <c r="L179" s="140">
        <v>3.6999999999999998E-2</v>
      </c>
      <c r="M179" s="140">
        <v>0</v>
      </c>
      <c r="N179" s="182" t="s">
        <v>159</v>
      </c>
      <c r="O179" s="18">
        <v>0.14399999999999999</v>
      </c>
      <c r="P179" s="18">
        <v>101.10599999999999</v>
      </c>
      <c r="Q179" s="14">
        <v>84.049899999999994</v>
      </c>
      <c r="R179" s="166">
        <f>O179*0.78584*10000</f>
        <v>1131.6096</v>
      </c>
      <c r="S179" s="167"/>
    </row>
    <row r="180" spans="2:20" s="157" customFormat="1" x14ac:dyDescent="0.25">
      <c r="B180" s="39" t="s">
        <v>60</v>
      </c>
      <c r="C180" s="33" t="s">
        <v>154</v>
      </c>
      <c r="D180" s="17" t="s">
        <v>20</v>
      </c>
      <c r="E180" s="18">
        <v>39.89</v>
      </c>
      <c r="F180" s="182" t="s">
        <v>159</v>
      </c>
      <c r="G180" s="182" t="s">
        <v>159</v>
      </c>
      <c r="H180" s="18">
        <v>14.250999999999999</v>
      </c>
      <c r="I180" s="18">
        <v>0.22500000000000001</v>
      </c>
      <c r="J180" s="18">
        <v>46.435000000000002</v>
      </c>
      <c r="K180" s="140">
        <v>2.9000000000000001E-2</v>
      </c>
      <c r="L180" s="182" t="s">
        <v>159</v>
      </c>
      <c r="M180" s="140">
        <v>1.2999999999999999E-2</v>
      </c>
      <c r="N180" s="140">
        <v>0</v>
      </c>
      <c r="O180" s="18">
        <v>0.152</v>
      </c>
      <c r="P180" s="18">
        <v>100.995</v>
      </c>
      <c r="Q180" s="14">
        <v>85.310699999999997</v>
      </c>
      <c r="R180" s="166">
        <f>O180*0.78584*10000</f>
        <v>1194.4767999999999</v>
      </c>
      <c r="S180" s="167"/>
    </row>
    <row r="181" spans="2:20" s="35" customFormat="1" ht="15.75" thickBot="1" x14ac:dyDescent="0.3">
      <c r="B181" s="36" t="s">
        <v>61</v>
      </c>
      <c r="C181" s="37"/>
      <c r="D181" s="38"/>
      <c r="E181" s="38"/>
      <c r="F181" s="142"/>
      <c r="G181" s="142"/>
      <c r="H181" s="38"/>
      <c r="I181" s="38"/>
      <c r="J181" s="38"/>
      <c r="K181" s="142"/>
      <c r="L181" s="142"/>
      <c r="M181" s="142"/>
      <c r="N181" s="142"/>
      <c r="O181" s="38"/>
      <c r="P181" s="38"/>
      <c r="Q181" s="38"/>
      <c r="R181" s="38"/>
    </row>
    <row r="182" spans="2:20" s="160" customFormat="1" x14ac:dyDescent="0.25">
      <c r="B182" s="39" t="s">
        <v>62</v>
      </c>
      <c r="C182" s="168" t="s">
        <v>63</v>
      </c>
      <c r="D182" s="169" t="s">
        <v>20</v>
      </c>
      <c r="E182" s="170">
        <v>39.094000000000001</v>
      </c>
      <c r="F182" s="171">
        <v>0.01</v>
      </c>
      <c r="G182" s="171">
        <v>3.4000000000000002E-2</v>
      </c>
      <c r="H182" s="170">
        <v>18.68</v>
      </c>
      <c r="I182" s="170">
        <v>0.26700000000000002</v>
      </c>
      <c r="J182" s="170">
        <v>42.598999999999997</v>
      </c>
      <c r="K182" s="171">
        <v>9.2999999999999999E-2</v>
      </c>
      <c r="L182" s="182" t="s">
        <v>159</v>
      </c>
      <c r="M182" s="182" t="s">
        <v>159</v>
      </c>
      <c r="N182" s="171">
        <v>8.9999999999999993E-3</v>
      </c>
      <c r="O182" s="170">
        <v>0.24</v>
      </c>
      <c r="P182" s="170">
        <v>101.026</v>
      </c>
      <c r="Q182" s="172">
        <v>80.254999999999995</v>
      </c>
      <c r="R182" s="166">
        <f t="shared" ref="R182:R207" si="7">O182*0.78584*10000</f>
        <v>1886.0159999999998</v>
      </c>
      <c r="S182" s="167"/>
    </row>
    <row r="183" spans="2:20" s="160" customFormat="1" x14ac:dyDescent="0.25">
      <c r="B183" s="39" t="s">
        <v>62</v>
      </c>
      <c r="C183" s="168" t="s">
        <v>63</v>
      </c>
      <c r="D183" s="169" t="s">
        <v>20</v>
      </c>
      <c r="E183" s="170">
        <v>38.957000000000001</v>
      </c>
      <c r="F183" s="171">
        <v>4.0000000000000001E-3</v>
      </c>
      <c r="G183" s="171">
        <v>0</v>
      </c>
      <c r="H183" s="170">
        <v>19.183</v>
      </c>
      <c r="I183" s="170">
        <v>0.26800000000000002</v>
      </c>
      <c r="J183" s="170">
        <v>42.725999999999999</v>
      </c>
      <c r="K183" s="171">
        <v>2.7E-2</v>
      </c>
      <c r="L183" s="182" t="s">
        <v>159</v>
      </c>
      <c r="M183" s="182" t="s">
        <v>159</v>
      </c>
      <c r="N183" s="171">
        <v>3.5999999999999997E-2</v>
      </c>
      <c r="O183" s="170">
        <v>0.26300000000000001</v>
      </c>
      <c r="P183" s="170">
        <v>101.464</v>
      </c>
      <c r="Q183" s="172">
        <v>79.879300000000001</v>
      </c>
      <c r="R183" s="166">
        <f t="shared" si="7"/>
        <v>2066.7592</v>
      </c>
      <c r="S183" s="167"/>
    </row>
    <row r="184" spans="2:20" s="157" customFormat="1" x14ac:dyDescent="0.25">
      <c r="B184" s="39" t="s">
        <v>62</v>
      </c>
      <c r="C184" s="168" t="s">
        <v>63</v>
      </c>
      <c r="D184" s="169" t="s">
        <v>20</v>
      </c>
      <c r="E184" s="170">
        <v>39.085999999999999</v>
      </c>
      <c r="F184" s="182" t="s">
        <v>159</v>
      </c>
      <c r="G184" s="171">
        <v>1.7000000000000001E-2</v>
      </c>
      <c r="H184" s="170">
        <v>18.738</v>
      </c>
      <c r="I184" s="170">
        <v>0.249</v>
      </c>
      <c r="J184" s="170">
        <v>42.606000000000002</v>
      </c>
      <c r="K184" s="171">
        <v>2.3E-2</v>
      </c>
      <c r="L184" s="182" t="s">
        <v>159</v>
      </c>
      <c r="M184" s="182" t="s">
        <v>159</v>
      </c>
      <c r="N184" s="171">
        <v>2.1999999999999999E-2</v>
      </c>
      <c r="O184" s="170">
        <v>0.3</v>
      </c>
      <c r="P184" s="170">
        <v>101.041</v>
      </c>
      <c r="Q184" s="172">
        <v>80.209199999999996</v>
      </c>
      <c r="R184" s="166">
        <f t="shared" si="7"/>
        <v>2357.52</v>
      </c>
      <c r="S184" s="39"/>
    </row>
    <row r="185" spans="2:20" s="157" customFormat="1" x14ac:dyDescent="0.25">
      <c r="B185" s="39" t="s">
        <v>64</v>
      </c>
      <c r="C185" s="168" t="s">
        <v>155</v>
      </c>
      <c r="D185" s="169" t="s">
        <v>20</v>
      </c>
      <c r="E185" s="170">
        <v>39.374000000000002</v>
      </c>
      <c r="F185" s="171">
        <v>1.7000000000000001E-2</v>
      </c>
      <c r="G185" s="182" t="s">
        <v>159</v>
      </c>
      <c r="H185" s="170">
        <v>15.387</v>
      </c>
      <c r="I185" s="170">
        <v>0.183</v>
      </c>
      <c r="J185" s="170">
        <v>45.14</v>
      </c>
      <c r="K185" s="171">
        <v>2.5000000000000001E-2</v>
      </c>
      <c r="L185" s="171">
        <v>2.9000000000000001E-2</v>
      </c>
      <c r="M185" s="171">
        <v>1.0999999999999999E-2</v>
      </c>
      <c r="N185" s="171">
        <v>0.01</v>
      </c>
      <c r="O185" s="170">
        <v>0.08</v>
      </c>
      <c r="P185" s="170">
        <v>100.256</v>
      </c>
      <c r="Q185" s="172">
        <v>83.945899999999995</v>
      </c>
      <c r="R185" s="166">
        <f t="shared" si="7"/>
        <v>628.67200000000003</v>
      </c>
      <c r="S185" s="167"/>
    </row>
    <row r="186" spans="2:20" s="157" customFormat="1" x14ac:dyDescent="0.25">
      <c r="B186" s="39" t="s">
        <v>64</v>
      </c>
      <c r="C186" s="168" t="s">
        <v>155</v>
      </c>
      <c r="D186" s="169" t="s">
        <v>20</v>
      </c>
      <c r="E186" s="170">
        <v>39.375</v>
      </c>
      <c r="F186" s="171">
        <v>0.03</v>
      </c>
      <c r="G186" s="182" t="s">
        <v>159</v>
      </c>
      <c r="H186" s="170">
        <v>15.792</v>
      </c>
      <c r="I186" s="170">
        <v>0.20399999999999999</v>
      </c>
      <c r="J186" s="170">
        <v>45.151000000000003</v>
      </c>
      <c r="K186" s="171">
        <v>1.7999999999999999E-2</v>
      </c>
      <c r="L186" s="182" t="s">
        <v>159</v>
      </c>
      <c r="M186" s="182" t="s">
        <v>159</v>
      </c>
      <c r="N186" s="171">
        <v>1.4E-2</v>
      </c>
      <c r="O186" s="170">
        <v>3.3000000000000002E-2</v>
      </c>
      <c r="P186" s="170">
        <v>100.617</v>
      </c>
      <c r="Q186" s="172">
        <v>83.5959</v>
      </c>
      <c r="R186" s="166">
        <f t="shared" si="7"/>
        <v>259.3272</v>
      </c>
      <c r="S186" s="167"/>
    </row>
    <row r="187" spans="2:20" s="157" customFormat="1" x14ac:dyDescent="0.25">
      <c r="B187" s="39" t="s">
        <v>64</v>
      </c>
      <c r="C187" s="168" t="s">
        <v>155</v>
      </c>
      <c r="D187" s="169" t="s">
        <v>20</v>
      </c>
      <c r="E187" s="170">
        <v>39.308</v>
      </c>
      <c r="F187" s="171">
        <v>3.4000000000000002E-2</v>
      </c>
      <c r="G187" s="171">
        <v>1E-3</v>
      </c>
      <c r="H187" s="170">
        <v>15.233000000000001</v>
      </c>
      <c r="I187" s="170">
        <v>0.22</v>
      </c>
      <c r="J187" s="170">
        <v>45.417000000000002</v>
      </c>
      <c r="K187" s="171">
        <v>5.0000000000000001E-3</v>
      </c>
      <c r="L187" s="171">
        <v>1.6E-2</v>
      </c>
      <c r="M187" s="171">
        <v>4.0000000000000001E-3</v>
      </c>
      <c r="N187" s="182" t="s">
        <v>159</v>
      </c>
      <c r="O187" s="170">
        <v>5.7000000000000002E-2</v>
      </c>
      <c r="P187" s="170">
        <v>100.295</v>
      </c>
      <c r="Q187" s="172">
        <v>84.163499999999999</v>
      </c>
      <c r="R187" s="166">
        <f t="shared" si="7"/>
        <v>447.92880000000002</v>
      </c>
      <c r="S187" s="40"/>
    </row>
    <row r="188" spans="2:20" s="157" customFormat="1" x14ac:dyDescent="0.25">
      <c r="B188" s="39" t="s">
        <v>64</v>
      </c>
      <c r="C188" s="168" t="s">
        <v>155</v>
      </c>
      <c r="D188" s="169" t="s">
        <v>20</v>
      </c>
      <c r="E188" s="170">
        <v>39.481000000000002</v>
      </c>
      <c r="F188" s="171">
        <v>1.7999999999999999E-2</v>
      </c>
      <c r="G188" s="182" t="s">
        <v>159</v>
      </c>
      <c r="H188" s="170">
        <v>15.071999999999999</v>
      </c>
      <c r="I188" s="170">
        <v>0.247</v>
      </c>
      <c r="J188" s="170">
        <v>45.281999999999996</v>
      </c>
      <c r="K188" s="171">
        <v>0.02</v>
      </c>
      <c r="L188" s="182" t="s">
        <v>159</v>
      </c>
      <c r="M188" s="171">
        <v>3.0000000000000001E-3</v>
      </c>
      <c r="N188" s="182" t="s">
        <v>159</v>
      </c>
      <c r="O188" s="170">
        <v>0.09</v>
      </c>
      <c r="P188" s="170">
        <v>100.21299999999999</v>
      </c>
      <c r="Q188" s="172">
        <v>84.264399999999995</v>
      </c>
      <c r="R188" s="166">
        <f t="shared" si="7"/>
        <v>707.25599999999997</v>
      </c>
      <c r="S188" s="167"/>
    </row>
    <row r="189" spans="2:20" s="157" customFormat="1" x14ac:dyDescent="0.25">
      <c r="B189" s="39" t="s">
        <v>64</v>
      </c>
      <c r="C189" s="168" t="s">
        <v>155</v>
      </c>
      <c r="D189" s="169" t="s">
        <v>20</v>
      </c>
      <c r="E189" s="170">
        <v>39.67</v>
      </c>
      <c r="F189" s="171">
        <v>1.7999999999999999E-2</v>
      </c>
      <c r="G189" s="171">
        <v>3.5999999999999997E-2</v>
      </c>
      <c r="H189" s="170">
        <v>15.351000000000001</v>
      </c>
      <c r="I189" s="170">
        <v>0.22800000000000001</v>
      </c>
      <c r="J189" s="170">
        <v>45.279000000000003</v>
      </c>
      <c r="K189" s="171">
        <v>3.9E-2</v>
      </c>
      <c r="L189" s="171">
        <v>2.1000000000000001E-2</v>
      </c>
      <c r="M189" s="182" t="s">
        <v>159</v>
      </c>
      <c r="N189" s="182" t="s">
        <v>159</v>
      </c>
      <c r="O189" s="170">
        <v>0.08</v>
      </c>
      <c r="P189" s="170">
        <v>100.72199999999999</v>
      </c>
      <c r="Q189" s="172">
        <v>84.019300000000001</v>
      </c>
      <c r="R189" s="166">
        <f t="shared" si="7"/>
        <v>628.67200000000003</v>
      </c>
      <c r="S189" s="167"/>
      <c r="T189" s="159"/>
    </row>
    <row r="190" spans="2:20" s="157" customFormat="1" x14ac:dyDescent="0.25">
      <c r="B190" s="39" t="s">
        <v>65</v>
      </c>
      <c r="C190" s="168" t="s">
        <v>156</v>
      </c>
      <c r="D190" s="169" t="s">
        <v>20</v>
      </c>
      <c r="E190" s="170">
        <v>39.682000000000002</v>
      </c>
      <c r="F190" s="171">
        <v>1E-3</v>
      </c>
      <c r="G190" s="182" t="s">
        <v>159</v>
      </c>
      <c r="H190" s="170">
        <v>16.055</v>
      </c>
      <c r="I190" s="170">
        <v>0.25</v>
      </c>
      <c r="J190" s="170">
        <v>45.531999999999996</v>
      </c>
      <c r="K190" s="171">
        <v>4.2999999999999997E-2</v>
      </c>
      <c r="L190" s="171">
        <v>1.0999999999999999E-2</v>
      </c>
      <c r="M190" s="182" t="s">
        <v>159</v>
      </c>
      <c r="N190" s="171">
        <v>1.2E-2</v>
      </c>
      <c r="O190" s="170">
        <v>4.3999999999999997E-2</v>
      </c>
      <c r="P190" s="170">
        <v>101.63</v>
      </c>
      <c r="Q190" s="172">
        <v>83.484499999999997</v>
      </c>
      <c r="R190" s="166">
        <f t="shared" si="7"/>
        <v>345.76959999999997</v>
      </c>
      <c r="S190" s="167"/>
      <c r="T190" s="159"/>
    </row>
    <row r="191" spans="2:20" s="157" customFormat="1" x14ac:dyDescent="0.25">
      <c r="B191" s="39" t="s">
        <v>65</v>
      </c>
      <c r="C191" s="168" t="s">
        <v>156</v>
      </c>
      <c r="D191" s="169" t="s">
        <v>20</v>
      </c>
      <c r="E191" s="170">
        <v>39.116</v>
      </c>
      <c r="F191" s="171">
        <v>1.4999999999999999E-2</v>
      </c>
      <c r="G191" s="182" t="s">
        <v>159</v>
      </c>
      <c r="H191" s="170">
        <v>15.785</v>
      </c>
      <c r="I191" s="170">
        <v>0.23</v>
      </c>
      <c r="J191" s="170">
        <v>44.597999999999999</v>
      </c>
      <c r="K191" s="171">
        <v>6.0000000000000001E-3</v>
      </c>
      <c r="L191" s="171">
        <v>5.8000000000000003E-2</v>
      </c>
      <c r="M191" s="182" t="s">
        <v>159</v>
      </c>
      <c r="N191" s="171">
        <v>2E-3</v>
      </c>
      <c r="O191" s="170">
        <v>4.9000000000000002E-2</v>
      </c>
      <c r="P191" s="170">
        <v>99.858999999999995</v>
      </c>
      <c r="Q191" s="172">
        <v>83.432500000000005</v>
      </c>
      <c r="R191" s="166">
        <f t="shared" si="7"/>
        <v>385.0616</v>
      </c>
      <c r="S191" s="167"/>
    </row>
    <row r="192" spans="2:20" s="157" customFormat="1" x14ac:dyDescent="0.25">
      <c r="B192" s="39" t="s">
        <v>65</v>
      </c>
      <c r="C192" s="168" t="s">
        <v>156</v>
      </c>
      <c r="D192" s="169" t="s">
        <v>20</v>
      </c>
      <c r="E192" s="170">
        <v>39.5</v>
      </c>
      <c r="F192" s="182" t="s">
        <v>159</v>
      </c>
      <c r="G192" s="182" t="s">
        <v>159</v>
      </c>
      <c r="H192" s="170">
        <v>15.473000000000001</v>
      </c>
      <c r="I192" s="170">
        <v>0.24099999999999999</v>
      </c>
      <c r="J192" s="170">
        <v>45.677999999999997</v>
      </c>
      <c r="K192" s="171">
        <v>5.0000000000000001E-3</v>
      </c>
      <c r="L192" s="171">
        <v>0</v>
      </c>
      <c r="M192" s="182" t="s">
        <v>159</v>
      </c>
      <c r="N192" s="171">
        <v>4.2999999999999997E-2</v>
      </c>
      <c r="O192" s="170">
        <v>0.08</v>
      </c>
      <c r="P192" s="170">
        <v>101.02</v>
      </c>
      <c r="Q192" s="172">
        <v>84.030799999999999</v>
      </c>
      <c r="R192" s="166">
        <f t="shared" si="7"/>
        <v>628.67200000000003</v>
      </c>
      <c r="S192" s="167"/>
    </row>
    <row r="193" spans="2:19" s="157" customFormat="1" x14ac:dyDescent="0.25">
      <c r="B193" s="39" t="s">
        <v>65</v>
      </c>
      <c r="C193" s="168" t="s">
        <v>156</v>
      </c>
      <c r="D193" s="169" t="s">
        <v>20</v>
      </c>
      <c r="E193" s="170">
        <v>39.58</v>
      </c>
      <c r="F193" s="171">
        <v>8.9999999999999993E-3</v>
      </c>
      <c r="G193" s="171">
        <v>5.3999999999999999E-2</v>
      </c>
      <c r="H193" s="170">
        <v>14.894</v>
      </c>
      <c r="I193" s="170">
        <v>0.22600000000000001</v>
      </c>
      <c r="J193" s="170">
        <v>45.335000000000001</v>
      </c>
      <c r="K193" s="171">
        <v>4.3999999999999997E-2</v>
      </c>
      <c r="L193" s="171">
        <v>1.2999999999999999E-2</v>
      </c>
      <c r="M193" s="182" t="s">
        <v>159</v>
      </c>
      <c r="N193" s="171">
        <v>2.9000000000000001E-2</v>
      </c>
      <c r="O193" s="170">
        <v>0.104</v>
      </c>
      <c r="P193" s="170">
        <v>100.288</v>
      </c>
      <c r="Q193" s="172">
        <v>84.437100000000001</v>
      </c>
      <c r="R193" s="166">
        <f t="shared" si="7"/>
        <v>817.27359999999999</v>
      </c>
      <c r="S193" s="167"/>
    </row>
    <row r="194" spans="2:19" s="157" customFormat="1" x14ac:dyDescent="0.25">
      <c r="B194" s="39" t="s">
        <v>65</v>
      </c>
      <c r="C194" s="168" t="s">
        <v>155</v>
      </c>
      <c r="D194" s="169" t="s">
        <v>20</v>
      </c>
      <c r="E194" s="170">
        <v>39.255000000000003</v>
      </c>
      <c r="F194" s="171">
        <v>1.7999999999999999E-2</v>
      </c>
      <c r="G194" s="171">
        <v>2.8000000000000001E-2</v>
      </c>
      <c r="H194" s="170">
        <v>15.792</v>
      </c>
      <c r="I194" s="170">
        <v>0.17399999999999999</v>
      </c>
      <c r="J194" s="170">
        <v>45.265000000000001</v>
      </c>
      <c r="K194" s="171">
        <v>4.7E-2</v>
      </c>
      <c r="L194" s="171">
        <v>3.9E-2</v>
      </c>
      <c r="M194" s="182" t="s">
        <v>159</v>
      </c>
      <c r="N194" s="171">
        <v>2E-3</v>
      </c>
      <c r="O194" s="170">
        <v>7.5999999999999998E-2</v>
      </c>
      <c r="P194" s="170">
        <v>100.696</v>
      </c>
      <c r="Q194" s="172">
        <v>83.630499999999998</v>
      </c>
      <c r="R194" s="166">
        <f t="shared" si="7"/>
        <v>597.23839999999996</v>
      </c>
      <c r="S194" s="167"/>
    </row>
    <row r="195" spans="2:19" s="157" customFormat="1" x14ac:dyDescent="0.25">
      <c r="B195" s="39" t="s">
        <v>66</v>
      </c>
      <c r="C195" s="168" t="s">
        <v>155</v>
      </c>
      <c r="D195" s="169" t="s">
        <v>20</v>
      </c>
      <c r="E195" s="170">
        <v>39.853000000000002</v>
      </c>
      <c r="F195" s="171">
        <v>1.2E-2</v>
      </c>
      <c r="G195" s="171">
        <v>1.2E-2</v>
      </c>
      <c r="H195" s="170">
        <v>18.274999999999999</v>
      </c>
      <c r="I195" s="170">
        <v>0.23400000000000001</v>
      </c>
      <c r="J195" s="170">
        <v>43.662999999999997</v>
      </c>
      <c r="K195" s="171">
        <v>0.06</v>
      </c>
      <c r="L195" s="182" t="s">
        <v>159</v>
      </c>
      <c r="M195" s="171">
        <v>2E-3</v>
      </c>
      <c r="N195" s="171">
        <v>3.1E-2</v>
      </c>
      <c r="O195" s="170">
        <v>0.187</v>
      </c>
      <c r="P195" s="170">
        <v>102.32899999999999</v>
      </c>
      <c r="Q195" s="172">
        <v>80.984099999999998</v>
      </c>
      <c r="R195" s="166">
        <f t="shared" si="7"/>
        <v>1469.5207999999998</v>
      </c>
      <c r="S195" s="167"/>
    </row>
    <row r="196" spans="2:19" s="157" customFormat="1" x14ac:dyDescent="0.25">
      <c r="B196" s="39" t="s">
        <v>66</v>
      </c>
      <c r="C196" s="168" t="s">
        <v>67</v>
      </c>
      <c r="D196" s="169" t="s">
        <v>20</v>
      </c>
      <c r="E196" s="170">
        <v>39.390999999999998</v>
      </c>
      <c r="F196" s="171">
        <v>3.5999999999999997E-2</v>
      </c>
      <c r="G196" s="171">
        <v>5.5E-2</v>
      </c>
      <c r="H196" s="170">
        <v>18.042000000000002</v>
      </c>
      <c r="I196" s="170">
        <v>0.248</v>
      </c>
      <c r="J196" s="170">
        <v>42.954999999999998</v>
      </c>
      <c r="K196" s="171">
        <v>2.5999999999999999E-2</v>
      </c>
      <c r="L196" s="182" t="s">
        <v>159</v>
      </c>
      <c r="M196" s="171">
        <v>1.4999999999999999E-2</v>
      </c>
      <c r="N196" s="171">
        <v>0</v>
      </c>
      <c r="O196" s="170">
        <v>0.13800000000000001</v>
      </c>
      <c r="P196" s="170">
        <v>100.90600000000001</v>
      </c>
      <c r="Q196" s="172">
        <v>80.929699999999997</v>
      </c>
      <c r="R196" s="166">
        <f t="shared" si="7"/>
        <v>1084.4592</v>
      </c>
      <c r="S196" s="167"/>
    </row>
    <row r="197" spans="2:19" s="157" customFormat="1" x14ac:dyDescent="0.25">
      <c r="B197" s="39" t="s">
        <v>66</v>
      </c>
      <c r="C197" s="168" t="s">
        <v>67</v>
      </c>
      <c r="D197" s="169" t="s">
        <v>20</v>
      </c>
      <c r="E197" s="170">
        <v>39.241999999999997</v>
      </c>
      <c r="F197" s="171">
        <v>1.2E-2</v>
      </c>
      <c r="G197" s="171">
        <v>2.8000000000000001E-2</v>
      </c>
      <c r="H197" s="170">
        <v>17.917999999999999</v>
      </c>
      <c r="I197" s="170">
        <v>0.16700000000000001</v>
      </c>
      <c r="J197" s="170">
        <v>43.136000000000003</v>
      </c>
      <c r="K197" s="182" t="s">
        <v>159</v>
      </c>
      <c r="L197" s="182" t="s">
        <v>159</v>
      </c>
      <c r="M197" s="171">
        <v>0</v>
      </c>
      <c r="N197" s="171">
        <v>5.0000000000000001E-3</v>
      </c>
      <c r="O197" s="170">
        <v>0.153</v>
      </c>
      <c r="P197" s="170">
        <v>100.661</v>
      </c>
      <c r="Q197" s="172">
        <v>81.099800000000002</v>
      </c>
      <c r="R197" s="166">
        <f t="shared" si="7"/>
        <v>1202.3352</v>
      </c>
      <c r="S197" s="167"/>
    </row>
    <row r="198" spans="2:19" s="157" customFormat="1" x14ac:dyDescent="0.25">
      <c r="B198" s="39" t="s">
        <v>66</v>
      </c>
      <c r="C198" s="168" t="s">
        <v>67</v>
      </c>
      <c r="D198" s="169" t="s">
        <v>20</v>
      </c>
      <c r="E198" s="170">
        <v>39.427999999999997</v>
      </c>
      <c r="F198" s="182" t="s">
        <v>159</v>
      </c>
      <c r="G198" s="182" t="s">
        <v>159</v>
      </c>
      <c r="H198" s="170">
        <v>18.004000000000001</v>
      </c>
      <c r="I198" s="170">
        <v>0.252</v>
      </c>
      <c r="J198" s="170">
        <v>43.25</v>
      </c>
      <c r="K198" s="171">
        <v>8.5000000000000006E-2</v>
      </c>
      <c r="L198" s="171">
        <v>1.0999999999999999E-2</v>
      </c>
      <c r="M198" s="171">
        <v>0.01</v>
      </c>
      <c r="N198" s="182" t="s">
        <v>159</v>
      </c>
      <c r="O198" s="170">
        <v>0.16700000000000001</v>
      </c>
      <c r="P198" s="170">
        <v>101.20699999999999</v>
      </c>
      <c r="Q198" s="172">
        <v>81.067400000000006</v>
      </c>
      <c r="R198" s="166">
        <f t="shared" si="7"/>
        <v>1312.3528000000001</v>
      </c>
      <c r="S198" s="167"/>
    </row>
    <row r="199" spans="2:19" s="157" customFormat="1" x14ac:dyDescent="0.25">
      <c r="B199" s="39" t="s">
        <v>66</v>
      </c>
      <c r="C199" s="168" t="s">
        <v>67</v>
      </c>
      <c r="D199" s="169" t="s">
        <v>20</v>
      </c>
      <c r="E199" s="170">
        <v>39.192</v>
      </c>
      <c r="F199" s="171">
        <v>2.1999999999999999E-2</v>
      </c>
      <c r="G199" s="171">
        <v>3.4000000000000002E-2</v>
      </c>
      <c r="H199" s="170">
        <v>17.814</v>
      </c>
      <c r="I199" s="170">
        <v>0.20300000000000001</v>
      </c>
      <c r="J199" s="170">
        <v>43.442</v>
      </c>
      <c r="K199" s="171">
        <v>0.02</v>
      </c>
      <c r="L199" s="171">
        <v>0</v>
      </c>
      <c r="M199" s="171">
        <v>2E-3</v>
      </c>
      <c r="N199" s="171">
        <v>2.5999999999999999E-2</v>
      </c>
      <c r="O199" s="170">
        <v>0.13400000000000001</v>
      </c>
      <c r="P199" s="170">
        <v>100.889</v>
      </c>
      <c r="Q199" s="172">
        <v>81.296700000000001</v>
      </c>
      <c r="R199" s="166">
        <f t="shared" si="7"/>
        <v>1053.0255999999999</v>
      </c>
      <c r="S199" s="167"/>
    </row>
    <row r="200" spans="2:19" s="157" customFormat="1" x14ac:dyDescent="0.25">
      <c r="B200" s="39" t="s">
        <v>68</v>
      </c>
      <c r="C200" s="168" t="s">
        <v>69</v>
      </c>
      <c r="D200" s="169" t="s">
        <v>20</v>
      </c>
      <c r="E200" s="170">
        <v>38.673999999999999</v>
      </c>
      <c r="F200" s="171">
        <v>6.0000000000000001E-3</v>
      </c>
      <c r="G200" s="171">
        <v>0</v>
      </c>
      <c r="H200" s="170">
        <v>19.693999999999999</v>
      </c>
      <c r="I200" s="170">
        <v>0.48699999999999999</v>
      </c>
      <c r="J200" s="170">
        <v>41.521999999999998</v>
      </c>
      <c r="K200" s="182" t="s">
        <v>159</v>
      </c>
      <c r="L200" s="171">
        <v>1.4E-2</v>
      </c>
      <c r="M200" s="171">
        <v>2E-3</v>
      </c>
      <c r="N200" s="182" t="s">
        <v>159</v>
      </c>
      <c r="O200" s="170">
        <v>0.29699999999999999</v>
      </c>
      <c r="P200" s="170">
        <v>100.696</v>
      </c>
      <c r="Q200" s="172">
        <v>78.9833</v>
      </c>
      <c r="R200" s="166">
        <f t="shared" si="7"/>
        <v>2333.9447999999998</v>
      </c>
      <c r="S200" s="167"/>
    </row>
    <row r="201" spans="2:19" s="157" customFormat="1" x14ac:dyDescent="0.25">
      <c r="B201" s="39" t="s">
        <v>70</v>
      </c>
      <c r="C201" s="168" t="s">
        <v>63</v>
      </c>
      <c r="D201" s="169" t="s">
        <v>20</v>
      </c>
      <c r="E201" s="170">
        <v>38.787999999999997</v>
      </c>
      <c r="F201" s="171">
        <v>4.0000000000000001E-3</v>
      </c>
      <c r="G201" s="171">
        <v>0</v>
      </c>
      <c r="H201" s="170">
        <v>18.414000000000001</v>
      </c>
      <c r="I201" s="170">
        <v>0.27500000000000002</v>
      </c>
      <c r="J201" s="170">
        <v>42.289000000000001</v>
      </c>
      <c r="K201" s="171">
        <v>3.2000000000000001E-2</v>
      </c>
      <c r="L201" s="171">
        <v>0</v>
      </c>
      <c r="M201" s="182" t="s">
        <v>159</v>
      </c>
      <c r="N201" s="171">
        <v>2E-3</v>
      </c>
      <c r="O201" s="170">
        <v>0.19</v>
      </c>
      <c r="P201" s="170">
        <v>99.994</v>
      </c>
      <c r="Q201" s="172">
        <v>80.367099999999994</v>
      </c>
      <c r="R201" s="166">
        <f t="shared" si="7"/>
        <v>1493.0959999999998</v>
      </c>
      <c r="S201" s="167"/>
    </row>
    <row r="202" spans="2:19" s="157" customFormat="1" x14ac:dyDescent="0.25">
      <c r="B202" s="39" t="s">
        <v>70</v>
      </c>
      <c r="C202" s="168" t="s">
        <v>63</v>
      </c>
      <c r="D202" s="169" t="s">
        <v>20</v>
      </c>
      <c r="E202" s="170">
        <v>38.637999999999998</v>
      </c>
      <c r="F202" s="171">
        <v>1.0999999999999999E-2</v>
      </c>
      <c r="G202" s="171">
        <v>5.2999999999999999E-2</v>
      </c>
      <c r="H202" s="170">
        <v>18.198</v>
      </c>
      <c r="I202" s="170">
        <v>0.3</v>
      </c>
      <c r="J202" s="170">
        <v>42.191000000000003</v>
      </c>
      <c r="K202" s="171">
        <v>4.9000000000000002E-2</v>
      </c>
      <c r="L202" s="171">
        <v>3.0000000000000001E-3</v>
      </c>
      <c r="M202" s="182" t="s">
        <v>159</v>
      </c>
      <c r="N202" s="182" t="s">
        <v>159</v>
      </c>
      <c r="O202" s="170">
        <v>0.28100000000000003</v>
      </c>
      <c r="P202" s="170">
        <v>99.724000000000004</v>
      </c>
      <c r="Q202" s="172">
        <v>80.516499999999994</v>
      </c>
      <c r="R202" s="166">
        <f t="shared" si="7"/>
        <v>2208.2104000000004</v>
      </c>
      <c r="S202" s="167"/>
    </row>
    <row r="203" spans="2:19" s="157" customFormat="1" x14ac:dyDescent="0.25">
      <c r="B203" s="39" t="s">
        <v>70</v>
      </c>
      <c r="C203" s="168" t="s">
        <v>63</v>
      </c>
      <c r="D203" s="169" t="s">
        <v>20</v>
      </c>
      <c r="E203" s="170">
        <v>39.112000000000002</v>
      </c>
      <c r="F203" s="171">
        <v>1E-3</v>
      </c>
      <c r="G203" s="171">
        <v>8.9999999999999993E-3</v>
      </c>
      <c r="H203" s="170">
        <v>19.213000000000001</v>
      </c>
      <c r="I203" s="170">
        <v>0.32700000000000001</v>
      </c>
      <c r="J203" s="170">
        <v>42.344000000000001</v>
      </c>
      <c r="K203" s="171">
        <v>1.7000000000000001E-2</v>
      </c>
      <c r="L203" s="182" t="s">
        <v>159</v>
      </c>
      <c r="M203" s="182" t="s">
        <v>159</v>
      </c>
      <c r="N203" s="171">
        <v>1.9E-2</v>
      </c>
      <c r="O203" s="170">
        <v>0.24099999999999999</v>
      </c>
      <c r="P203" s="170">
        <v>101.283</v>
      </c>
      <c r="Q203" s="172">
        <v>79.709500000000006</v>
      </c>
      <c r="R203" s="166">
        <f t="shared" si="7"/>
        <v>1893.8743999999999</v>
      </c>
      <c r="S203" s="167"/>
    </row>
    <row r="204" spans="2:19" s="157" customFormat="1" x14ac:dyDescent="0.25">
      <c r="B204" s="39" t="s">
        <v>71</v>
      </c>
      <c r="C204" s="168" t="s">
        <v>157</v>
      </c>
      <c r="D204" s="169" t="s">
        <v>20</v>
      </c>
      <c r="E204" s="170">
        <v>40.470999999999997</v>
      </c>
      <c r="F204" s="182" t="s">
        <v>159</v>
      </c>
      <c r="G204" s="171">
        <v>1.9E-2</v>
      </c>
      <c r="H204" s="170">
        <v>9.5630000000000006</v>
      </c>
      <c r="I204" s="170">
        <v>0.192</v>
      </c>
      <c r="J204" s="170">
        <v>50.198</v>
      </c>
      <c r="K204" s="171">
        <v>1.0999999999999999E-2</v>
      </c>
      <c r="L204" s="171">
        <v>4.5999999999999999E-2</v>
      </c>
      <c r="M204" s="171">
        <v>7.0000000000000001E-3</v>
      </c>
      <c r="N204" s="171">
        <v>1.2E-2</v>
      </c>
      <c r="O204" s="170">
        <v>0</v>
      </c>
      <c r="P204" s="170">
        <v>100.51900000000001</v>
      </c>
      <c r="Q204" s="172">
        <v>90.343400000000003</v>
      </c>
      <c r="R204" s="166">
        <f t="shared" si="7"/>
        <v>0</v>
      </c>
      <c r="S204" s="167"/>
    </row>
    <row r="205" spans="2:19" s="158" customFormat="1" x14ac:dyDescent="0.25">
      <c r="B205" s="39" t="s">
        <v>71</v>
      </c>
      <c r="C205" s="168" t="s">
        <v>157</v>
      </c>
      <c r="D205" s="169" t="s">
        <v>20</v>
      </c>
      <c r="E205" s="170">
        <v>40.457999999999998</v>
      </c>
      <c r="F205" s="171">
        <v>1.2E-2</v>
      </c>
      <c r="G205" s="171">
        <v>1.4999999999999999E-2</v>
      </c>
      <c r="H205" s="170">
        <v>9.827</v>
      </c>
      <c r="I205" s="170">
        <v>0.13400000000000001</v>
      </c>
      <c r="J205" s="170">
        <v>50.091000000000001</v>
      </c>
      <c r="K205" s="171">
        <v>5.5E-2</v>
      </c>
      <c r="L205" s="182" t="s">
        <v>159</v>
      </c>
      <c r="M205" s="182" t="s">
        <v>159</v>
      </c>
      <c r="N205" s="182" t="s">
        <v>159</v>
      </c>
      <c r="O205" s="170">
        <v>3.5999999999999997E-2</v>
      </c>
      <c r="P205" s="170">
        <v>100.628</v>
      </c>
      <c r="Q205" s="172">
        <v>90.085300000000004</v>
      </c>
      <c r="R205" s="166">
        <f t="shared" si="7"/>
        <v>282.9024</v>
      </c>
      <c r="S205" s="167"/>
    </row>
    <row r="206" spans="2:19" s="157" customFormat="1" x14ac:dyDescent="0.25">
      <c r="B206" s="39" t="s">
        <v>71</v>
      </c>
      <c r="C206" s="168" t="s">
        <v>157</v>
      </c>
      <c r="D206" s="169" t="s">
        <v>20</v>
      </c>
      <c r="E206" s="170">
        <v>40.695</v>
      </c>
      <c r="F206" s="171">
        <v>8.0000000000000002E-3</v>
      </c>
      <c r="G206" s="171">
        <v>8.0000000000000002E-3</v>
      </c>
      <c r="H206" s="170">
        <v>9.7140000000000004</v>
      </c>
      <c r="I206" s="170">
        <v>0.14000000000000001</v>
      </c>
      <c r="J206" s="170">
        <v>49.899000000000001</v>
      </c>
      <c r="K206" s="171">
        <v>2.8000000000000001E-2</v>
      </c>
      <c r="L206" s="182" t="s">
        <v>159</v>
      </c>
      <c r="M206" s="171">
        <v>0.01</v>
      </c>
      <c r="N206" s="182" t="s">
        <v>159</v>
      </c>
      <c r="O206" s="170">
        <v>5.8999999999999997E-2</v>
      </c>
      <c r="P206" s="170">
        <v>100.56100000000001</v>
      </c>
      <c r="Q206" s="172">
        <v>90.153300000000002</v>
      </c>
      <c r="R206" s="166">
        <f t="shared" si="7"/>
        <v>463.6456</v>
      </c>
      <c r="S206" s="167"/>
    </row>
    <row r="207" spans="2:19" s="161" customFormat="1" x14ac:dyDescent="0.25">
      <c r="B207" s="42" t="s">
        <v>71</v>
      </c>
      <c r="C207" s="173" t="s">
        <v>157</v>
      </c>
      <c r="D207" s="174" t="s">
        <v>20</v>
      </c>
      <c r="E207" s="175">
        <v>40.996000000000002</v>
      </c>
      <c r="F207" s="176">
        <v>1E-3</v>
      </c>
      <c r="G207" s="176">
        <v>3.3000000000000002E-2</v>
      </c>
      <c r="H207" s="175">
        <v>9.7200000000000006</v>
      </c>
      <c r="I207" s="175">
        <v>0.188</v>
      </c>
      <c r="J207" s="175">
        <v>50.692999999999998</v>
      </c>
      <c r="K207" s="176">
        <v>3.5999999999999997E-2</v>
      </c>
      <c r="L207" s="176">
        <v>4.3999999999999997E-2</v>
      </c>
      <c r="M207" s="176">
        <v>1.6E-2</v>
      </c>
      <c r="N207" s="190" t="s">
        <v>159</v>
      </c>
      <c r="O207" s="175">
        <v>3.6999999999999998E-2</v>
      </c>
      <c r="P207" s="175">
        <v>101.764</v>
      </c>
      <c r="Q207" s="177">
        <v>90.287199999999999</v>
      </c>
      <c r="R207" s="178">
        <f t="shared" si="7"/>
        <v>290.76079999999996</v>
      </c>
      <c r="S207" s="179"/>
    </row>
    <row r="208" spans="2:19" x14ac:dyDescent="0.25">
      <c r="B208" s="180"/>
      <c r="C208" s="180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R208" s="181"/>
      <c r="S208" s="180"/>
    </row>
    <row r="209" spans="2:19" x14ac:dyDescent="0.25">
      <c r="B209" s="180"/>
      <c r="C209" s="180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R209" s="181"/>
      <c r="S209" s="180"/>
    </row>
    <row r="210" spans="2:19" x14ac:dyDescent="0.25">
      <c r="B210" s="180"/>
      <c r="C210" s="180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R210" s="181"/>
      <c r="S210" s="180"/>
    </row>
    <row r="211" spans="2:19" x14ac:dyDescent="0.25">
      <c r="B211" s="180"/>
      <c r="C211" s="180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R211" s="181"/>
      <c r="S211" s="180"/>
    </row>
    <row r="212" spans="2:19" x14ac:dyDescent="0.25">
      <c r="B212" s="180"/>
      <c r="C212" s="180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R212" s="181"/>
      <c r="S212" s="180"/>
    </row>
    <row r="213" spans="2:19" x14ac:dyDescent="0.25">
      <c r="B213" s="180"/>
      <c r="C213" s="180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R213" s="181"/>
      <c r="S213" s="180"/>
    </row>
    <row r="214" spans="2:19" x14ac:dyDescent="0.25">
      <c r="B214" s="180"/>
      <c r="C214" s="180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R214" s="181"/>
      <c r="S214" s="180"/>
    </row>
    <row r="215" spans="2:19" x14ac:dyDescent="0.25">
      <c r="B215" s="180"/>
      <c r="C215" s="180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R215" s="181"/>
      <c r="S215" s="180"/>
    </row>
    <row r="216" spans="2:19" x14ac:dyDescent="0.25">
      <c r="B216" s="180"/>
      <c r="C216" s="180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R216" s="181"/>
      <c r="S216" s="180"/>
    </row>
    <row r="217" spans="2:19" x14ac:dyDescent="0.25">
      <c r="B217" s="180"/>
      <c r="C217" s="180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R217" s="181"/>
      <c r="S217" s="180"/>
    </row>
    <row r="218" spans="2:19" x14ac:dyDescent="0.25">
      <c r="B218" s="180"/>
      <c r="C218" s="180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R218" s="181"/>
      <c r="S218" s="180"/>
    </row>
    <row r="219" spans="2:19" x14ac:dyDescent="0.25">
      <c r="B219" s="180"/>
      <c r="C219" s="180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R219" s="181"/>
      <c r="S219" s="180"/>
    </row>
    <row r="220" spans="2:19" x14ac:dyDescent="0.25">
      <c r="B220" s="180"/>
      <c r="C220" s="180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R220" s="181"/>
      <c r="S220" s="180"/>
    </row>
    <row r="221" spans="2:19" x14ac:dyDescent="0.25">
      <c r="B221" s="180"/>
      <c r="C221" s="180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R221" s="181"/>
      <c r="S221" s="180"/>
    </row>
    <row r="222" spans="2:19" x14ac:dyDescent="0.25">
      <c r="B222" s="180"/>
      <c r="C222" s="180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R222" s="181"/>
      <c r="S222" s="180"/>
    </row>
    <row r="223" spans="2:19" x14ac:dyDescent="0.25">
      <c r="B223" s="180"/>
      <c r="C223" s="180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R223" s="181"/>
      <c r="S223" s="180"/>
    </row>
    <row r="224" spans="2:19" x14ac:dyDescent="0.25">
      <c r="B224" s="180"/>
      <c r="C224" s="180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R224" s="181"/>
      <c r="S224" s="180"/>
    </row>
    <row r="225" spans="2:19" x14ac:dyDescent="0.25">
      <c r="B225" s="180"/>
      <c r="C225" s="180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R225" s="181"/>
      <c r="S225" s="180"/>
    </row>
    <row r="226" spans="2:19" x14ac:dyDescent="0.25">
      <c r="B226" s="180"/>
      <c r="C226" s="180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R226" s="181"/>
      <c r="S226" s="180"/>
    </row>
    <row r="227" spans="2:19" x14ac:dyDescent="0.25">
      <c r="B227" s="180"/>
      <c r="C227" s="180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R227" s="181"/>
      <c r="S227" s="180"/>
    </row>
    <row r="228" spans="2:19" x14ac:dyDescent="0.25">
      <c r="B228" s="180"/>
      <c r="C228" s="180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R228" s="181"/>
      <c r="S228" s="180"/>
    </row>
    <row r="229" spans="2:19" x14ac:dyDescent="0.25">
      <c r="B229" s="180"/>
      <c r="C229" s="180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R229" s="181"/>
      <c r="S229" s="180"/>
    </row>
    <row r="230" spans="2:19" x14ac:dyDescent="0.25">
      <c r="B230" s="180"/>
      <c r="C230" s="180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R230" s="181"/>
      <c r="S230" s="180"/>
    </row>
    <row r="231" spans="2:19" x14ac:dyDescent="0.25">
      <c r="B231" s="180"/>
      <c r="C231" s="180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R231" s="181"/>
      <c r="S231" s="180"/>
    </row>
    <row r="232" spans="2:19" x14ac:dyDescent="0.25">
      <c r="B232" s="180"/>
      <c r="C232" s="180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R232" s="181"/>
      <c r="S232" s="180"/>
    </row>
    <row r="233" spans="2:19" x14ac:dyDescent="0.25">
      <c r="B233" s="180"/>
      <c r="C233" s="180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R233" s="181"/>
      <c r="S233" s="180"/>
    </row>
    <row r="234" spans="2:19" x14ac:dyDescent="0.25">
      <c r="B234" s="180"/>
      <c r="C234" s="180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R234" s="181"/>
      <c r="S234" s="180"/>
    </row>
    <row r="235" spans="2:19" x14ac:dyDescent="0.25">
      <c r="B235" s="180"/>
      <c r="C235" s="180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R235" s="181"/>
      <c r="S235" s="180"/>
    </row>
    <row r="236" spans="2:19" x14ac:dyDescent="0.25">
      <c r="B236" s="180"/>
      <c r="C236" s="180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R236" s="181"/>
      <c r="S236" s="180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72"/>
  <sheetViews>
    <sheetView showGridLines="0" workbookViewId="0">
      <selection activeCell="A4" sqref="A4:XFD4"/>
    </sheetView>
  </sheetViews>
  <sheetFormatPr defaultRowHeight="15" x14ac:dyDescent="0.25"/>
  <cols>
    <col min="2" max="2" width="15.7109375" customWidth="1"/>
    <col min="3" max="3" width="32.85546875" customWidth="1"/>
    <col min="5" max="5" width="3" customWidth="1"/>
    <col min="19" max="19" width="3.85546875" customWidth="1"/>
    <col min="33" max="33" width="3.5703125" customWidth="1"/>
  </cols>
  <sheetData>
    <row r="1" spans="2:36" s="1" customFormat="1" x14ac:dyDescent="0.25">
      <c r="B1" s="1" t="s">
        <v>171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</row>
    <row r="2" spans="2:36" s="1" customFormat="1" x14ac:dyDescent="0.25">
      <c r="B2" s="1" t="s">
        <v>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"/>
    </row>
    <row r="3" spans="2:36" s="1" customFormat="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2"/>
    </row>
    <row r="4" spans="2:36" s="43" customFormat="1" x14ac:dyDescent="0.25">
      <c r="B4" s="43" t="s">
        <v>72</v>
      </c>
    </row>
    <row r="5" spans="2:36" s="43" customFormat="1" ht="17.25" x14ac:dyDescent="0.25">
      <c r="B5" s="43" t="s">
        <v>73</v>
      </c>
    </row>
    <row r="6" spans="2:36" s="43" customFormat="1" x14ac:dyDescent="0.25">
      <c r="B6" s="43" t="s">
        <v>160</v>
      </c>
    </row>
    <row r="7" spans="2:36" s="43" customFormat="1" x14ac:dyDescent="0.25">
      <c r="B7" s="43" t="s">
        <v>166</v>
      </c>
    </row>
    <row r="8" spans="2:36" s="43" customFormat="1" x14ac:dyDescent="0.25">
      <c r="B8" t="s">
        <v>169</v>
      </c>
    </row>
    <row r="9" spans="2:36" s="43" customFormat="1" x14ac:dyDescent="0.25"/>
    <row r="10" spans="2:36" s="43" customFormat="1" x14ac:dyDescent="0.25">
      <c r="F10" s="200" t="s">
        <v>74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44"/>
      <c r="T10" s="201" t="s">
        <v>75</v>
      </c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5"/>
    </row>
    <row r="11" spans="2:36" s="43" customFormat="1" ht="33" customHeight="1" x14ac:dyDescent="0.25">
      <c r="B11" s="46" t="s">
        <v>0</v>
      </c>
      <c r="C11" s="46" t="s">
        <v>1</v>
      </c>
      <c r="D11" s="47" t="s">
        <v>76</v>
      </c>
      <c r="E11" s="45"/>
      <c r="F11" s="48" t="s">
        <v>77</v>
      </c>
      <c r="G11" s="48" t="s">
        <v>78</v>
      </c>
      <c r="H11" s="48" t="s">
        <v>79</v>
      </c>
      <c r="I11" s="48" t="s">
        <v>80</v>
      </c>
      <c r="J11" s="48" t="s">
        <v>81</v>
      </c>
      <c r="K11" s="48" t="s">
        <v>82</v>
      </c>
      <c r="L11" s="48" t="s">
        <v>83</v>
      </c>
      <c r="M11" s="48" t="s">
        <v>84</v>
      </c>
      <c r="N11" s="48" t="s">
        <v>85</v>
      </c>
      <c r="O11" s="48" t="s">
        <v>86</v>
      </c>
      <c r="P11" s="48" t="s">
        <v>87</v>
      </c>
      <c r="Q11" s="48" t="s">
        <v>88</v>
      </c>
      <c r="R11" s="48" t="s">
        <v>14</v>
      </c>
      <c r="S11" s="49"/>
      <c r="T11" s="50" t="s">
        <v>89</v>
      </c>
      <c r="U11" s="50" t="s">
        <v>90</v>
      </c>
      <c r="V11" s="50" t="s">
        <v>91</v>
      </c>
      <c r="W11" s="50" t="s">
        <v>92</v>
      </c>
      <c r="X11" s="50" t="s">
        <v>93</v>
      </c>
      <c r="Y11" s="50" t="s">
        <v>94</v>
      </c>
      <c r="Z11" s="50" t="s">
        <v>95</v>
      </c>
      <c r="AA11" s="50" t="s">
        <v>96</v>
      </c>
      <c r="AB11" s="50" t="s">
        <v>97</v>
      </c>
      <c r="AC11" s="50" t="s">
        <v>98</v>
      </c>
      <c r="AD11" s="50" t="s">
        <v>99</v>
      </c>
      <c r="AE11" s="50" t="s">
        <v>100</v>
      </c>
      <c r="AF11" s="50" t="s">
        <v>101</v>
      </c>
      <c r="AG11" s="51"/>
      <c r="AH11" s="50" t="s">
        <v>102</v>
      </c>
      <c r="AI11" s="50" t="s">
        <v>103</v>
      </c>
      <c r="AJ11" s="50" t="s">
        <v>104</v>
      </c>
    </row>
    <row r="12" spans="2:36" s="43" customFormat="1" ht="15" customHeight="1" thickBot="1" x14ac:dyDescent="0.3">
      <c r="B12" s="52" t="s">
        <v>17</v>
      </c>
      <c r="C12" s="53"/>
      <c r="D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49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1"/>
      <c r="AH12" s="56"/>
      <c r="AI12" s="56"/>
      <c r="AJ12" s="56"/>
    </row>
    <row r="13" spans="2:36" s="43" customFormat="1" x14ac:dyDescent="0.25">
      <c r="B13" s="43" t="s">
        <v>30</v>
      </c>
      <c r="C13" s="43" t="s">
        <v>24</v>
      </c>
      <c r="D13" s="43" t="s">
        <v>105</v>
      </c>
      <c r="F13" s="57">
        <v>3.1E-2</v>
      </c>
      <c r="G13" s="57">
        <v>0.41599999999999998</v>
      </c>
      <c r="H13" s="57">
        <v>13</v>
      </c>
      <c r="I13" s="57">
        <v>34.369</v>
      </c>
      <c r="J13" s="57">
        <v>0.42699999999999999</v>
      </c>
      <c r="K13" s="57">
        <v>44.546999999999997</v>
      </c>
      <c r="L13" s="57">
        <v>0.47399999999999998</v>
      </c>
      <c r="M13" s="57">
        <v>3.8889999999999998</v>
      </c>
      <c r="N13" s="182" t="s">
        <v>159</v>
      </c>
      <c r="O13" s="57">
        <v>9.1999999999999998E-2</v>
      </c>
      <c r="P13" s="57">
        <v>0.157</v>
      </c>
      <c r="Q13" s="57">
        <v>0.185</v>
      </c>
      <c r="R13" s="26">
        <f t="shared" ref="R13:R36" si="0">SUM(F13:Q13)</f>
        <v>97.586999999999989</v>
      </c>
      <c r="S13" s="59"/>
      <c r="T13" s="57">
        <v>8.5492665019916148E-3</v>
      </c>
      <c r="U13" s="57">
        <v>0.11472564080091972</v>
      </c>
      <c r="V13" s="57">
        <v>4.2253750219952124</v>
      </c>
      <c r="W13" s="57">
        <v>7.493948998690767</v>
      </c>
      <c r="X13" s="57">
        <v>9.4414193484645595E-2</v>
      </c>
      <c r="Y13" s="57">
        <v>6.3622157425883454</v>
      </c>
      <c r="Z13" s="57">
        <v>3.9121248100345509</v>
      </c>
      <c r="AA13" s="57">
        <v>0.1107213883612696</v>
      </c>
      <c r="AB13" s="57">
        <v>1.5988797123782861</v>
      </c>
      <c r="AC13" s="57">
        <v>0</v>
      </c>
      <c r="AD13" s="57">
        <v>2.0344475689150036E-2</v>
      </c>
      <c r="AE13" s="57">
        <v>3.4829846688849211E-2</v>
      </c>
      <c r="AF13" s="57">
        <v>3.7664483380510677E-2</v>
      </c>
      <c r="AG13" s="57"/>
      <c r="AH13" s="197">
        <v>63.945232553200754</v>
      </c>
      <c r="AI13" s="197">
        <v>20.083664634127761</v>
      </c>
      <c r="AJ13" s="197">
        <v>25.027269400300508</v>
      </c>
    </row>
    <row r="14" spans="2:36" s="43" customFormat="1" x14ac:dyDescent="0.25">
      <c r="B14" s="43" t="s">
        <v>106</v>
      </c>
      <c r="C14" s="43" t="s">
        <v>24</v>
      </c>
      <c r="D14" s="43" t="s">
        <v>107</v>
      </c>
      <c r="F14" s="182" t="s">
        <v>159</v>
      </c>
      <c r="G14" s="57">
        <v>3.4159999999999999</v>
      </c>
      <c r="H14" s="57">
        <v>11.919</v>
      </c>
      <c r="I14" s="57">
        <v>34.341999999999999</v>
      </c>
      <c r="J14" s="57">
        <v>0.41699999999999998</v>
      </c>
      <c r="K14" s="57">
        <v>41.883000000000003</v>
      </c>
      <c r="L14" s="57">
        <v>0.63700000000000001</v>
      </c>
      <c r="M14" s="57">
        <v>4.3520000000000003</v>
      </c>
      <c r="N14" s="182" t="s">
        <v>159</v>
      </c>
      <c r="O14" s="57">
        <v>0.104</v>
      </c>
      <c r="P14" s="57">
        <v>0.158</v>
      </c>
      <c r="Q14" s="57">
        <v>0.13700000000000001</v>
      </c>
      <c r="R14" s="26">
        <f t="shared" si="0"/>
        <v>97.365000000000009</v>
      </c>
      <c r="S14" s="59"/>
      <c r="T14" s="57">
        <v>0</v>
      </c>
      <c r="U14" s="57">
        <v>0.93950094070289536</v>
      </c>
      <c r="V14" s="57">
        <v>3.8634377935229756</v>
      </c>
      <c r="W14" s="57">
        <v>7.4676097946953357</v>
      </c>
      <c r="X14" s="57">
        <v>9.1951255471953819E-2</v>
      </c>
      <c r="Y14" s="57">
        <v>6.9644767508103511</v>
      </c>
      <c r="Z14" s="57">
        <v>2.6690536522307946</v>
      </c>
      <c r="AA14" s="57">
        <v>0.14839005961155735</v>
      </c>
      <c r="AB14" s="57">
        <v>1.7843454232335925</v>
      </c>
      <c r="AC14" s="57">
        <v>0</v>
      </c>
      <c r="AD14" s="57">
        <v>2.2935288612510814E-2</v>
      </c>
      <c r="AE14" s="57">
        <v>3.4955956733781643E-2</v>
      </c>
      <c r="AF14" s="57">
        <v>2.7815895710821166E-2</v>
      </c>
      <c r="AG14" s="57"/>
      <c r="AH14" s="197">
        <v>65.903966394598285</v>
      </c>
      <c r="AI14" s="197">
        <v>20.39526450231665</v>
      </c>
      <c r="AJ14" s="197">
        <v>19.064531080099353</v>
      </c>
    </row>
    <row r="15" spans="2:36" s="43" customFormat="1" x14ac:dyDescent="0.25">
      <c r="B15" s="43" t="s">
        <v>30</v>
      </c>
      <c r="C15" s="43" t="s">
        <v>24</v>
      </c>
      <c r="D15" s="43" t="s">
        <v>107</v>
      </c>
      <c r="F15" s="143">
        <v>1E-3</v>
      </c>
      <c r="G15" s="57">
        <v>2.944</v>
      </c>
      <c r="H15" s="57">
        <v>12.420999999999999</v>
      </c>
      <c r="I15" s="57">
        <v>33.826999999999998</v>
      </c>
      <c r="J15" s="57">
        <v>0.46899999999999997</v>
      </c>
      <c r="K15" s="57">
        <v>41.773000000000003</v>
      </c>
      <c r="L15" s="57">
        <v>0.624</v>
      </c>
      <c r="M15" s="57">
        <v>4.3369999999999997</v>
      </c>
      <c r="N15" s="182" t="s">
        <v>159</v>
      </c>
      <c r="O15" s="57">
        <v>0.13600000000000001</v>
      </c>
      <c r="P15" s="57">
        <v>0.157</v>
      </c>
      <c r="Q15" s="57">
        <v>0.17699999999999999</v>
      </c>
      <c r="R15" s="26">
        <f t="shared" si="0"/>
        <v>96.866</v>
      </c>
      <c r="S15" s="59"/>
      <c r="T15" s="57">
        <v>2.7604829381736192E-4</v>
      </c>
      <c r="U15" s="57">
        <v>0.81268617699831336</v>
      </c>
      <c r="V15" s="57">
        <v>4.0410700228981193</v>
      </c>
      <c r="W15" s="57">
        <v>7.3828700825840112</v>
      </c>
      <c r="X15" s="57">
        <v>0.10380067102039342</v>
      </c>
      <c r="Y15" s="57">
        <v>6.8299679636942789</v>
      </c>
      <c r="Z15" s="57">
        <v>2.8138513858642211</v>
      </c>
      <c r="AA15" s="57">
        <v>0.14590012923989965</v>
      </c>
      <c r="AB15" s="57">
        <v>1.7847819972950061</v>
      </c>
      <c r="AC15" s="57">
        <v>0</v>
      </c>
      <c r="AD15" s="57">
        <v>3.0103395788958563E-2</v>
      </c>
      <c r="AE15" s="57">
        <v>3.4863378309034604E-2</v>
      </c>
      <c r="AF15" s="57">
        <v>3.6070441538449426E-2</v>
      </c>
      <c r="AG15" s="57"/>
      <c r="AH15" s="197">
        <v>64.626302435191448</v>
      </c>
      <c r="AI15" s="197">
        <v>20.717745789223681</v>
      </c>
      <c r="AJ15" s="197">
        <v>19.763257437605148</v>
      </c>
    </row>
    <row r="16" spans="2:36" s="43" customFormat="1" x14ac:dyDescent="0.25">
      <c r="B16" s="43" t="s">
        <v>30</v>
      </c>
      <c r="C16" s="43" t="s">
        <v>24</v>
      </c>
      <c r="D16" s="43" t="s">
        <v>105</v>
      </c>
      <c r="F16" s="182" t="s">
        <v>159</v>
      </c>
      <c r="G16" s="57">
        <v>0.45700000000000002</v>
      </c>
      <c r="H16" s="57">
        <v>11.92</v>
      </c>
      <c r="I16" s="57">
        <v>33.204999999999998</v>
      </c>
      <c r="J16" s="57">
        <v>0.39400000000000002</v>
      </c>
      <c r="K16" s="57">
        <v>44.838999999999999</v>
      </c>
      <c r="L16" s="57">
        <v>0.56000000000000005</v>
      </c>
      <c r="M16" s="57">
        <v>4.1849999999999996</v>
      </c>
      <c r="N16" s="182" t="s">
        <v>159</v>
      </c>
      <c r="O16" s="57">
        <v>9.6000000000000002E-2</v>
      </c>
      <c r="P16" s="57">
        <v>0.28499999999999998</v>
      </c>
      <c r="Q16" s="57">
        <v>0.26500000000000001</v>
      </c>
      <c r="R16" s="26">
        <f t="shared" si="0"/>
        <v>96.206000000000003</v>
      </c>
      <c r="S16" s="59"/>
      <c r="T16" s="57">
        <v>0</v>
      </c>
      <c r="U16" s="57">
        <v>0.12796281550215727</v>
      </c>
      <c r="V16" s="57">
        <v>3.9336760290462838</v>
      </c>
      <c r="W16" s="57">
        <v>7.3510224163320945</v>
      </c>
      <c r="X16" s="57">
        <v>8.8451674676143371E-2</v>
      </c>
      <c r="Y16" s="57">
        <v>6.1720114159037527</v>
      </c>
      <c r="Z16" s="57">
        <v>4.3280499841962676</v>
      </c>
      <c r="AA16" s="57">
        <v>0.13281332018415043</v>
      </c>
      <c r="AB16" s="57">
        <v>1.7469228947935143</v>
      </c>
      <c r="AC16" s="57">
        <v>0</v>
      </c>
      <c r="AD16" s="57">
        <v>2.1554121818417638E-2</v>
      </c>
      <c r="AE16" s="57">
        <v>6.4194407671369871E-2</v>
      </c>
      <c r="AF16" s="57">
        <v>5.4778052248292498E-2</v>
      </c>
      <c r="AG16" s="57"/>
      <c r="AH16" s="197">
        <v>65.141505126729271</v>
      </c>
      <c r="AI16" s="197">
        <v>22.060075589131849</v>
      </c>
      <c r="AJ16" s="197">
        <v>27.721256149864072</v>
      </c>
    </row>
    <row r="17" spans="2:36" s="43" customFormat="1" x14ac:dyDescent="0.25">
      <c r="B17" s="43" t="s">
        <v>30</v>
      </c>
      <c r="C17" s="43" t="s">
        <v>24</v>
      </c>
      <c r="D17" s="43" t="s">
        <v>105</v>
      </c>
      <c r="F17" s="57">
        <v>6.0000000000000001E-3</v>
      </c>
      <c r="G17" s="57">
        <v>0.42099999999999999</v>
      </c>
      <c r="H17" s="57">
        <v>12.177</v>
      </c>
      <c r="I17" s="57">
        <v>35.21</v>
      </c>
      <c r="J17" s="57">
        <v>0.47799999999999998</v>
      </c>
      <c r="K17" s="57">
        <v>44.399000000000001</v>
      </c>
      <c r="L17" s="57">
        <v>0.46400000000000002</v>
      </c>
      <c r="M17" s="57">
        <v>3.7789999999999999</v>
      </c>
      <c r="N17" s="182" t="s">
        <v>159</v>
      </c>
      <c r="O17" s="57">
        <v>7.5999999999999998E-2</v>
      </c>
      <c r="P17" s="57">
        <v>0.214</v>
      </c>
      <c r="Q17" s="57">
        <v>0.26500000000000001</v>
      </c>
      <c r="R17" s="26">
        <f t="shared" si="0"/>
        <v>97.48899999999999</v>
      </c>
      <c r="S17" s="59"/>
      <c r="T17" s="57">
        <v>1.6641923527481134E-3</v>
      </c>
      <c r="U17" s="57">
        <v>0.11677083008449261</v>
      </c>
      <c r="V17" s="57">
        <v>3.9805888717852818</v>
      </c>
      <c r="W17" s="57">
        <v>7.7213808154665715</v>
      </c>
      <c r="X17" s="57">
        <v>0.10629734551224734</v>
      </c>
      <c r="Y17" s="57">
        <v>6.3764322209398872</v>
      </c>
      <c r="Z17" s="57">
        <v>3.9225377885864519</v>
      </c>
      <c r="AA17" s="57">
        <v>0.1090074729728449</v>
      </c>
      <c r="AB17" s="57">
        <v>1.5625713271875172</v>
      </c>
      <c r="AC17" s="57">
        <v>0</v>
      </c>
      <c r="AD17" s="57">
        <v>1.6902750343670132E-2</v>
      </c>
      <c r="AE17" s="57">
        <v>4.7747517206257646E-2</v>
      </c>
      <c r="AF17" s="57">
        <v>5.4261434449510336E-2</v>
      </c>
      <c r="AG17" s="57"/>
      <c r="AH17" s="197">
        <v>65.983599529216505</v>
      </c>
      <c r="AI17" s="197">
        <v>19.682209709505489</v>
      </c>
      <c r="AJ17" s="197">
        <v>25.105033196420774</v>
      </c>
    </row>
    <row r="18" spans="2:36" s="43" customFormat="1" x14ac:dyDescent="0.25">
      <c r="B18" s="43" t="s">
        <v>28</v>
      </c>
      <c r="C18" s="60" t="s">
        <v>29</v>
      </c>
      <c r="D18" s="43" t="s">
        <v>105</v>
      </c>
      <c r="F18" s="182" t="s">
        <v>159</v>
      </c>
      <c r="G18" s="57">
        <v>0.69099999999999995</v>
      </c>
      <c r="H18" s="57">
        <v>10.523</v>
      </c>
      <c r="I18" s="57">
        <v>34.456000000000003</v>
      </c>
      <c r="J18" s="57">
        <v>0.27200000000000002</v>
      </c>
      <c r="K18" s="57">
        <v>45.493000000000002</v>
      </c>
      <c r="L18" s="57">
        <v>0.46500000000000002</v>
      </c>
      <c r="M18" s="57">
        <v>3.0270000000000001</v>
      </c>
      <c r="N18" s="182" t="s">
        <v>159</v>
      </c>
      <c r="O18" s="57">
        <v>8.7999999999999995E-2</v>
      </c>
      <c r="P18" s="57">
        <v>0.14599999999999999</v>
      </c>
      <c r="Q18" s="57">
        <v>0.252</v>
      </c>
      <c r="R18" s="26">
        <f t="shared" si="0"/>
        <v>95.412999999999997</v>
      </c>
      <c r="S18" s="59"/>
      <c r="T18" s="57">
        <v>0</v>
      </c>
      <c r="U18" s="57">
        <v>0.19782159349534045</v>
      </c>
      <c r="V18" s="57">
        <v>3.5505036690093257</v>
      </c>
      <c r="W18" s="57">
        <v>7.7989687969148394</v>
      </c>
      <c r="X18" s="57">
        <v>6.2431936159215745E-2</v>
      </c>
      <c r="Y18" s="57">
        <v>6.7264826199274133</v>
      </c>
      <c r="Z18" s="57">
        <v>4.165540605669146</v>
      </c>
      <c r="AA18" s="57">
        <v>0.11275469150541638</v>
      </c>
      <c r="AB18" s="57">
        <v>1.291869832383818</v>
      </c>
      <c r="AC18" s="57">
        <v>0</v>
      </c>
      <c r="AD18" s="57">
        <v>2.0200858829313786E-2</v>
      </c>
      <c r="AE18" s="57">
        <v>3.3622751684269543E-2</v>
      </c>
      <c r="AF18" s="57">
        <v>5.3258547050295417E-2</v>
      </c>
      <c r="AG18" s="57"/>
      <c r="AH18" s="197">
        <v>68.716575332735388</v>
      </c>
      <c r="AI18" s="197">
        <v>16.111412413798874</v>
      </c>
      <c r="AJ18" s="197">
        <v>26.848450506921591</v>
      </c>
    </row>
    <row r="19" spans="2:36" s="43" customFormat="1" x14ac:dyDescent="0.25">
      <c r="B19" s="43" t="s">
        <v>28</v>
      </c>
      <c r="C19" s="60" t="s">
        <v>29</v>
      </c>
      <c r="D19" s="43" t="s">
        <v>105</v>
      </c>
      <c r="F19" s="57">
        <v>3.5999999999999997E-2</v>
      </c>
      <c r="G19" s="57">
        <v>0.57199999999999995</v>
      </c>
      <c r="H19" s="57">
        <v>10.635</v>
      </c>
      <c r="I19" s="57">
        <v>34.948</v>
      </c>
      <c r="J19" s="57">
        <v>0.30199999999999999</v>
      </c>
      <c r="K19" s="57">
        <v>45.402999999999999</v>
      </c>
      <c r="L19" s="57">
        <v>0.58499999999999996</v>
      </c>
      <c r="M19" s="57">
        <v>2.8540000000000001</v>
      </c>
      <c r="N19" s="182" t="s">
        <v>159</v>
      </c>
      <c r="O19" s="57">
        <v>0.08</v>
      </c>
      <c r="P19" s="57">
        <v>9.6000000000000002E-2</v>
      </c>
      <c r="Q19" s="57">
        <v>0.33</v>
      </c>
      <c r="R19" s="26">
        <f t="shared" si="0"/>
        <v>95.840999999999994</v>
      </c>
      <c r="S19" s="59"/>
      <c r="T19" s="57">
        <v>1.0275165998915025E-2</v>
      </c>
      <c r="U19" s="57">
        <v>0.16326097087164987</v>
      </c>
      <c r="V19" s="57">
        <v>3.5774913069709382</v>
      </c>
      <c r="W19" s="57">
        <v>7.8865189022877633</v>
      </c>
      <c r="X19" s="57">
        <v>6.9109148187710662E-2</v>
      </c>
      <c r="Y19" s="57">
        <v>6.738119483465562</v>
      </c>
      <c r="Z19" s="57">
        <v>4.0996330209265288</v>
      </c>
      <c r="AA19" s="57">
        <v>0.14142566573904547</v>
      </c>
      <c r="AB19" s="57">
        <v>1.2143699225126021</v>
      </c>
      <c r="AC19" s="57">
        <v>0</v>
      </c>
      <c r="AD19" s="57">
        <v>1.8309135805465414E-2</v>
      </c>
      <c r="AE19" s="57">
        <v>2.2041559966397492E-2</v>
      </c>
      <c r="AF19" s="57">
        <v>6.9533391210389983E-2</v>
      </c>
      <c r="AG19" s="57"/>
      <c r="AH19" s="197">
        <v>68.793718413809145</v>
      </c>
      <c r="AI19" s="197">
        <v>15.270311729050752</v>
      </c>
      <c r="AJ19" s="197">
        <v>26.341088396162995</v>
      </c>
    </row>
    <row r="20" spans="2:36" s="43" customFormat="1" x14ac:dyDescent="0.25">
      <c r="B20" s="43" t="s">
        <v>28</v>
      </c>
      <c r="C20" s="60" t="s">
        <v>29</v>
      </c>
      <c r="D20" s="43" t="s">
        <v>107</v>
      </c>
      <c r="F20" s="182" t="s">
        <v>159</v>
      </c>
      <c r="G20" s="57">
        <v>0.68700000000000006</v>
      </c>
      <c r="H20" s="57">
        <v>13.044</v>
      </c>
      <c r="I20" s="57">
        <v>37.314999999999998</v>
      </c>
      <c r="J20" s="57">
        <v>0.28499999999999998</v>
      </c>
      <c r="K20" s="57">
        <v>40.843000000000004</v>
      </c>
      <c r="L20" s="57">
        <v>0.52700000000000002</v>
      </c>
      <c r="M20" s="57">
        <v>3.83</v>
      </c>
      <c r="N20" s="143">
        <v>3.0000000000000001E-3</v>
      </c>
      <c r="O20" s="57">
        <v>9.1999999999999998E-2</v>
      </c>
      <c r="P20" s="57">
        <v>0.11</v>
      </c>
      <c r="Q20" s="57">
        <v>0.36099999999999999</v>
      </c>
      <c r="R20" s="26">
        <f t="shared" si="0"/>
        <v>97.097000000000008</v>
      </c>
      <c r="S20" s="59"/>
      <c r="T20" s="57">
        <v>0</v>
      </c>
      <c r="U20" s="57">
        <v>0.19062096977250664</v>
      </c>
      <c r="V20" s="57">
        <v>4.265593585104698</v>
      </c>
      <c r="W20" s="57">
        <v>8.1860437063265632</v>
      </c>
      <c r="X20" s="57">
        <v>6.340172129231679E-2</v>
      </c>
      <c r="Y20" s="57">
        <v>6.3964248851625385</v>
      </c>
      <c r="Z20" s="57">
        <v>3.0812084995366682</v>
      </c>
      <c r="AA20" s="57">
        <v>0.1238541526719221</v>
      </c>
      <c r="AB20" s="57">
        <v>1.5842488438709057</v>
      </c>
      <c r="AC20" s="57">
        <v>8.918858176223608E-4</v>
      </c>
      <c r="AD20" s="57">
        <v>2.0468842201473512E-2</v>
      </c>
      <c r="AE20" s="57">
        <v>2.4552254187994272E-2</v>
      </c>
      <c r="AF20" s="57">
        <v>7.3945928152150356E-2</v>
      </c>
      <c r="AG20" s="57"/>
      <c r="AH20" s="197">
        <v>65.742709289804679</v>
      </c>
      <c r="AI20" s="197">
        <v>19.851066434497344</v>
      </c>
      <c r="AJ20" s="197">
        <v>19.836728832577066</v>
      </c>
    </row>
    <row r="21" spans="2:36" s="43" customFormat="1" x14ac:dyDescent="0.25">
      <c r="B21" s="43" t="s">
        <v>28</v>
      </c>
      <c r="C21" s="60" t="s">
        <v>29</v>
      </c>
      <c r="D21" s="43" t="s">
        <v>107</v>
      </c>
      <c r="F21" s="57">
        <v>3.7999999999999999E-2</v>
      </c>
      <c r="G21" s="57">
        <v>0.48099999999999998</v>
      </c>
      <c r="H21" s="57">
        <v>12.835000000000001</v>
      </c>
      <c r="I21" s="57">
        <v>35.148000000000003</v>
      </c>
      <c r="J21" s="57">
        <v>0.22700000000000001</v>
      </c>
      <c r="K21" s="57">
        <v>44.567</v>
      </c>
      <c r="L21" s="57">
        <v>0.72399999999999998</v>
      </c>
      <c r="M21" s="57">
        <v>2.6459999999999999</v>
      </c>
      <c r="N21" s="182" t="s">
        <v>159</v>
      </c>
      <c r="O21" s="57">
        <v>0.06</v>
      </c>
      <c r="P21" s="57">
        <v>0.104</v>
      </c>
      <c r="Q21" s="57">
        <v>0.33500000000000002</v>
      </c>
      <c r="R21" s="26">
        <f t="shared" si="0"/>
        <v>97.164999999999992</v>
      </c>
      <c r="S21" s="59"/>
      <c r="T21" s="57">
        <v>1.0630229821137259E-2</v>
      </c>
      <c r="U21" s="57">
        <v>0.1345563301043953</v>
      </c>
      <c r="V21" s="57">
        <v>4.2316493877365726</v>
      </c>
      <c r="W21" s="57">
        <v>7.773853473430461</v>
      </c>
      <c r="X21" s="57">
        <v>5.0912821500186251E-2</v>
      </c>
      <c r="Y21" s="57">
        <v>6.7917736520259364</v>
      </c>
      <c r="Z21" s="57">
        <v>3.6347802162684903</v>
      </c>
      <c r="AA21" s="57">
        <v>0.17154720366663556</v>
      </c>
      <c r="AB21" s="57">
        <v>1.1034675961408533</v>
      </c>
      <c r="AC21" s="57">
        <v>0</v>
      </c>
      <c r="AD21" s="57">
        <v>1.3458659962012105E-2</v>
      </c>
      <c r="AE21" s="57">
        <v>2.3403302464441323E-2</v>
      </c>
      <c r="AF21" s="57">
        <v>6.9182617485495493E-2</v>
      </c>
      <c r="AG21" s="57"/>
      <c r="AH21" s="197">
        <v>64.75241864774982</v>
      </c>
      <c r="AI21" s="197">
        <v>13.976363247887699</v>
      </c>
      <c r="AJ21" s="197">
        <v>23.239862080964787</v>
      </c>
    </row>
    <row r="22" spans="2:36" s="43" customFormat="1" x14ac:dyDescent="0.25">
      <c r="B22" s="43" t="s">
        <v>108</v>
      </c>
      <c r="C22" s="60" t="s">
        <v>19</v>
      </c>
      <c r="D22" s="43" t="s">
        <v>107</v>
      </c>
      <c r="F22" s="182" t="s">
        <v>159</v>
      </c>
      <c r="G22" s="57">
        <v>1.006</v>
      </c>
      <c r="H22" s="57">
        <v>12.648999999999999</v>
      </c>
      <c r="I22" s="57">
        <v>32.951000000000001</v>
      </c>
      <c r="J22" s="57">
        <v>0.29599999999999999</v>
      </c>
      <c r="K22" s="57">
        <v>45.448999999999998</v>
      </c>
      <c r="L22" s="57">
        <v>0.56999999999999995</v>
      </c>
      <c r="M22" s="57">
        <v>2.9009999999999998</v>
      </c>
      <c r="N22" s="182" t="s">
        <v>159</v>
      </c>
      <c r="O22" s="57">
        <v>0.16300000000000001</v>
      </c>
      <c r="P22" s="57">
        <v>0.17499999999999999</v>
      </c>
      <c r="Q22" s="57">
        <v>0.34899999999999998</v>
      </c>
      <c r="R22" s="26">
        <f t="shared" si="0"/>
        <v>96.508999999999986</v>
      </c>
      <c r="S22" s="59"/>
      <c r="T22" s="57">
        <v>0</v>
      </c>
      <c r="U22" s="57">
        <v>0.28244677095987381</v>
      </c>
      <c r="V22" s="57">
        <v>4.1855214583095055</v>
      </c>
      <c r="W22" s="57">
        <v>7.3144876000838517</v>
      </c>
      <c r="X22" s="57">
        <v>6.6630426855146113E-2</v>
      </c>
      <c r="Y22" s="57">
        <v>6.8412862643670653</v>
      </c>
      <c r="Z22" s="57">
        <v>3.8303569894937723</v>
      </c>
      <c r="AA22" s="57">
        <v>0.13554999588189523</v>
      </c>
      <c r="AB22" s="57">
        <v>1.2142190700628068</v>
      </c>
      <c r="AC22" s="57">
        <v>0</v>
      </c>
      <c r="AD22" s="57">
        <v>3.6695917501656759E-2</v>
      </c>
      <c r="AE22" s="57">
        <v>3.9524049174292142E-2</v>
      </c>
      <c r="AF22" s="57">
        <v>7.2336448979118187E-2</v>
      </c>
      <c r="AG22" s="57"/>
      <c r="AH22" s="197">
        <v>63.604189900575129</v>
      </c>
      <c r="AI22" s="197">
        <v>15.073158289314732</v>
      </c>
      <c r="AJ22" s="197">
        <v>24.985424206629965</v>
      </c>
    </row>
    <row r="23" spans="2:36" s="43" customFormat="1" x14ac:dyDescent="0.25">
      <c r="B23" s="43" t="s">
        <v>27</v>
      </c>
      <c r="C23" s="60" t="s">
        <v>19</v>
      </c>
      <c r="D23" s="43" t="s">
        <v>107</v>
      </c>
      <c r="F23" s="57">
        <v>5.1999999999999998E-2</v>
      </c>
      <c r="G23" s="57">
        <v>3.25</v>
      </c>
      <c r="H23" s="57">
        <v>12.032999999999999</v>
      </c>
      <c r="I23" s="57">
        <v>33.679000000000002</v>
      </c>
      <c r="J23" s="57">
        <v>0.36599999999999999</v>
      </c>
      <c r="K23" s="57">
        <v>38.674999999999997</v>
      </c>
      <c r="L23" s="57">
        <v>0.45400000000000001</v>
      </c>
      <c r="M23" s="57">
        <v>6.9029999999999996</v>
      </c>
      <c r="N23" s="143">
        <v>0.153</v>
      </c>
      <c r="O23" s="57">
        <v>0.02</v>
      </c>
      <c r="P23" s="57">
        <v>0.247</v>
      </c>
      <c r="Q23" s="57">
        <v>0.17100000000000001</v>
      </c>
      <c r="R23" s="26">
        <f t="shared" si="0"/>
        <v>96.003000000000014</v>
      </c>
      <c r="S23" s="59"/>
      <c r="T23" s="57">
        <v>1.4201845797012051E-2</v>
      </c>
      <c r="U23" s="57">
        <v>0.88761536231325333</v>
      </c>
      <c r="V23" s="57">
        <v>3.8732016904678859</v>
      </c>
      <c r="W23" s="57">
        <v>7.2723925387516228</v>
      </c>
      <c r="X23" s="57">
        <v>8.0142850571599117E-2</v>
      </c>
      <c r="Y23" s="57">
        <v>5.8923424562414652</v>
      </c>
      <c r="Z23" s="57">
        <v>2.9413058513114447</v>
      </c>
      <c r="AA23" s="57">
        <v>0.10502273444744664</v>
      </c>
      <c r="AB23" s="57">
        <v>2.8105415481263267</v>
      </c>
      <c r="AC23" s="57">
        <v>4.4772046450812085E-2</v>
      </c>
      <c r="AD23" s="57">
        <v>4.3798875229832598E-3</v>
      </c>
      <c r="AE23" s="57">
        <v>5.4265417830844577E-2</v>
      </c>
      <c r="AF23" s="57">
        <v>3.4477096505758184E-2</v>
      </c>
      <c r="AG23" s="57"/>
      <c r="AH23" s="197">
        <v>65.249033736453242</v>
      </c>
      <c r="AI23" s="197">
        <v>32.294369851600635</v>
      </c>
      <c r="AJ23" s="197">
        <v>20.879723959826535</v>
      </c>
    </row>
    <row r="24" spans="2:36" s="43" customFormat="1" x14ac:dyDescent="0.25">
      <c r="B24" s="43" t="s">
        <v>31</v>
      </c>
      <c r="C24" s="60" t="s">
        <v>29</v>
      </c>
      <c r="D24" s="43" t="s">
        <v>105</v>
      </c>
      <c r="F24" s="57">
        <v>4.1000000000000002E-2</v>
      </c>
      <c r="G24" s="57">
        <v>1.0660000000000001</v>
      </c>
      <c r="H24" s="57">
        <v>7.22</v>
      </c>
      <c r="I24" s="57">
        <v>30.076000000000001</v>
      </c>
      <c r="J24" s="57">
        <v>0.32100000000000001</v>
      </c>
      <c r="K24" s="57">
        <v>52.658999999999999</v>
      </c>
      <c r="L24" s="57">
        <v>0.55500000000000005</v>
      </c>
      <c r="M24" s="57">
        <v>2.2370000000000001</v>
      </c>
      <c r="N24" s="182" t="s">
        <v>159</v>
      </c>
      <c r="O24" s="57">
        <v>4.3999999999999997E-2</v>
      </c>
      <c r="P24" s="57">
        <v>0.28199999999999997</v>
      </c>
      <c r="Q24" s="57">
        <v>5.7000000000000002E-2</v>
      </c>
      <c r="R24" s="26">
        <f t="shared" si="0"/>
        <v>94.557999999999993</v>
      </c>
      <c r="S24" s="59"/>
      <c r="T24" s="57">
        <v>1.203879274207971E-2</v>
      </c>
      <c r="U24" s="57">
        <v>0.31300861129407248</v>
      </c>
      <c r="V24" s="57">
        <v>2.4985671484104737</v>
      </c>
      <c r="W24" s="57">
        <v>6.9822570420324919</v>
      </c>
      <c r="X24" s="57">
        <v>7.55694679469949E-2</v>
      </c>
      <c r="Y24" s="57">
        <v>7.1762082964066591</v>
      </c>
      <c r="Z24" s="57">
        <v>5.755027228266365</v>
      </c>
      <c r="AA24" s="57">
        <v>0.13803146069799832</v>
      </c>
      <c r="AB24" s="57">
        <v>0.97920980263928126</v>
      </c>
      <c r="AC24" s="57">
        <v>0</v>
      </c>
      <c r="AD24" s="57">
        <v>1.0359606764463247E-2</v>
      </c>
      <c r="AE24" s="57">
        <v>6.6609003778268311E-2</v>
      </c>
      <c r="AF24" s="57">
        <v>1.235569165652867E-2</v>
      </c>
      <c r="AG24" s="57"/>
      <c r="AH24" s="197">
        <v>73.646097657531442</v>
      </c>
      <c r="AI24" s="197">
        <v>12.006862073126992</v>
      </c>
      <c r="AJ24" s="197">
        <v>37.772928273632957</v>
      </c>
    </row>
    <row r="25" spans="2:36" s="43" customFormat="1" x14ac:dyDescent="0.25">
      <c r="B25" s="43" t="s">
        <v>31</v>
      </c>
      <c r="C25" s="60" t="s">
        <v>29</v>
      </c>
      <c r="D25" s="43" t="s">
        <v>105</v>
      </c>
      <c r="F25" s="143">
        <v>1E-3</v>
      </c>
      <c r="G25" s="57">
        <v>1.1000000000000001</v>
      </c>
      <c r="H25" s="57">
        <v>8.6229999999999993</v>
      </c>
      <c r="I25" s="57">
        <v>34.546999999999997</v>
      </c>
      <c r="J25" s="57">
        <v>0.28599999999999998</v>
      </c>
      <c r="K25" s="57">
        <v>47.84</v>
      </c>
      <c r="L25" s="57">
        <v>0.57099999999999995</v>
      </c>
      <c r="M25" s="57">
        <v>2.7170000000000001</v>
      </c>
      <c r="N25" s="182" t="s">
        <v>159</v>
      </c>
      <c r="O25" s="57">
        <v>6.4000000000000001E-2</v>
      </c>
      <c r="P25" s="57">
        <v>0.29499999999999998</v>
      </c>
      <c r="Q25" s="57">
        <v>0.31</v>
      </c>
      <c r="R25" s="26">
        <f t="shared" si="0"/>
        <v>96.353999999999999</v>
      </c>
      <c r="S25" s="59"/>
      <c r="T25" s="57">
        <v>2.8641069883277736E-4</v>
      </c>
      <c r="U25" s="57">
        <v>0.31505176871605511</v>
      </c>
      <c r="V25" s="57">
        <v>2.9107330017636017</v>
      </c>
      <c r="W25" s="57">
        <v>7.8230526381411014</v>
      </c>
      <c r="X25" s="57">
        <v>6.5674612827499382E-2</v>
      </c>
      <c r="Y25" s="57">
        <v>6.9305223341361941</v>
      </c>
      <c r="Z25" s="57">
        <v>4.5285310107152306</v>
      </c>
      <c r="AA25" s="57">
        <v>0.13851964341274325</v>
      </c>
      <c r="AB25" s="57">
        <v>1.1600843356662509</v>
      </c>
      <c r="AC25" s="57">
        <v>0</v>
      </c>
      <c r="AD25" s="57">
        <v>1.4698083961922679E-2</v>
      </c>
      <c r="AE25" s="57">
        <v>6.7966671483656038E-2</v>
      </c>
      <c r="AF25" s="57">
        <v>6.5545677338304506E-2</v>
      </c>
      <c r="AG25" s="57"/>
      <c r="AH25" s="197">
        <v>72.882512289583573</v>
      </c>
      <c r="AI25" s="197">
        <v>14.338656951352913</v>
      </c>
      <c r="AJ25" s="197">
        <v>29.671321296634794</v>
      </c>
    </row>
    <row r="26" spans="2:36" s="43" customFormat="1" x14ac:dyDescent="0.25">
      <c r="B26" s="43" t="s">
        <v>109</v>
      </c>
      <c r="C26" s="60" t="s">
        <v>19</v>
      </c>
      <c r="D26" s="43" t="s">
        <v>107</v>
      </c>
      <c r="F26" s="182" t="s">
        <v>159</v>
      </c>
      <c r="G26" s="57">
        <v>0.71499999999999997</v>
      </c>
      <c r="H26" s="57">
        <v>11.848000000000001</v>
      </c>
      <c r="I26" s="57">
        <v>37.597999999999999</v>
      </c>
      <c r="J26" s="57">
        <v>0.42099999999999999</v>
      </c>
      <c r="K26" s="57">
        <v>41.098999999999997</v>
      </c>
      <c r="L26" s="57">
        <v>0.46200000000000002</v>
      </c>
      <c r="M26" s="57">
        <v>3.931</v>
      </c>
      <c r="N26" s="182" t="s">
        <v>159</v>
      </c>
      <c r="O26" s="57">
        <v>0.13200000000000001</v>
      </c>
      <c r="P26" s="57">
        <v>7.5999999999999998E-2</v>
      </c>
      <c r="Q26" s="57">
        <v>9.8000000000000004E-2</v>
      </c>
      <c r="R26" s="26">
        <f t="shared" si="0"/>
        <v>96.38</v>
      </c>
      <c r="S26" s="59"/>
      <c r="T26" s="57">
        <v>0</v>
      </c>
      <c r="U26" s="57">
        <v>0.20055337399628573</v>
      </c>
      <c r="V26" s="57">
        <v>3.9167308010745288</v>
      </c>
      <c r="W26" s="57">
        <v>8.3380664125942516</v>
      </c>
      <c r="X26" s="57">
        <v>9.4677826164732803E-2</v>
      </c>
      <c r="Y26" s="57">
        <v>6.4150321338169656</v>
      </c>
      <c r="Z26" s="57">
        <v>3.2259997502282687</v>
      </c>
      <c r="AA26" s="57">
        <v>0.10976197834787293</v>
      </c>
      <c r="AB26" s="57">
        <v>1.6437571768222705</v>
      </c>
      <c r="AC26" s="57">
        <v>0</v>
      </c>
      <c r="AD26" s="57">
        <v>2.9688576530580345E-2</v>
      </c>
      <c r="AE26" s="57">
        <v>1.7148347360716687E-2</v>
      </c>
      <c r="AF26" s="57">
        <v>2.0292854036354939E-2</v>
      </c>
      <c r="AG26" s="57"/>
      <c r="AH26" s="197">
        <v>68.039203482650223</v>
      </c>
      <c r="AI26" s="197">
        <v>20.397073474202603</v>
      </c>
      <c r="AJ26" s="197">
        <v>20.838718818880327</v>
      </c>
    </row>
    <row r="27" spans="2:36" s="43" customFormat="1" x14ac:dyDescent="0.25">
      <c r="B27" s="43" t="s">
        <v>109</v>
      </c>
      <c r="C27" s="60" t="s">
        <v>19</v>
      </c>
      <c r="D27" s="43" t="s">
        <v>107</v>
      </c>
      <c r="F27" s="182" t="s">
        <v>159</v>
      </c>
      <c r="G27" s="57">
        <v>2.0539999999999998</v>
      </c>
      <c r="H27" s="57">
        <v>12.802</v>
      </c>
      <c r="I27" s="57">
        <v>39.216000000000001</v>
      </c>
      <c r="J27" s="57">
        <v>0.30499999999999999</v>
      </c>
      <c r="K27" s="57">
        <v>38.289000000000001</v>
      </c>
      <c r="L27" s="57">
        <v>0.53900000000000003</v>
      </c>
      <c r="M27" s="57">
        <v>4.9169999999999998</v>
      </c>
      <c r="N27" s="182" t="s">
        <v>159</v>
      </c>
      <c r="O27" s="57">
        <v>3.5999999999999997E-2</v>
      </c>
      <c r="P27" s="57">
        <v>0.182</v>
      </c>
      <c r="Q27" s="57">
        <v>0.254</v>
      </c>
      <c r="R27" s="26">
        <f t="shared" si="0"/>
        <v>98.594000000000008</v>
      </c>
      <c r="S27" s="59"/>
      <c r="T27" s="57">
        <v>0</v>
      </c>
      <c r="U27" s="57">
        <v>0.55689536163979358</v>
      </c>
      <c r="V27" s="57">
        <v>4.090776299684455</v>
      </c>
      <c r="W27" s="57">
        <v>8.4064596129015854</v>
      </c>
      <c r="X27" s="57">
        <v>6.6300263104370066E-2</v>
      </c>
      <c r="Y27" s="57">
        <v>6.3830021289899763</v>
      </c>
      <c r="Z27" s="57">
        <v>2.2989126521792769</v>
      </c>
      <c r="AA27" s="57">
        <v>0.12377927833014941</v>
      </c>
      <c r="AB27" s="57">
        <v>1.9873943782897407</v>
      </c>
      <c r="AC27" s="57">
        <v>0</v>
      </c>
      <c r="AD27" s="57">
        <v>7.8264925321681663E-3</v>
      </c>
      <c r="AE27" s="57">
        <v>3.9694405169271946E-2</v>
      </c>
      <c r="AF27" s="57">
        <v>5.0839351604567082E-2</v>
      </c>
      <c r="AG27" s="57"/>
      <c r="AH27" s="197">
        <v>67.266551353450808</v>
      </c>
      <c r="AI27" s="197">
        <v>23.743133035111395</v>
      </c>
      <c r="AJ27" s="197">
        <v>15.537236883750769</v>
      </c>
    </row>
    <row r="28" spans="2:36" s="43" customFormat="1" x14ac:dyDescent="0.25">
      <c r="B28" s="43" t="s">
        <v>32</v>
      </c>
      <c r="C28" s="60" t="s">
        <v>19</v>
      </c>
      <c r="D28" s="43" t="s">
        <v>107</v>
      </c>
      <c r="F28" s="57">
        <v>7.0000000000000001E-3</v>
      </c>
      <c r="G28" s="57">
        <v>2.0110000000000001</v>
      </c>
      <c r="H28" s="57">
        <v>12.265000000000001</v>
      </c>
      <c r="I28" s="57">
        <v>40.625</v>
      </c>
      <c r="J28" s="57">
        <v>0.23499999999999999</v>
      </c>
      <c r="K28" s="57">
        <v>37.124000000000002</v>
      </c>
      <c r="L28" s="57">
        <v>0.47299999999999998</v>
      </c>
      <c r="M28" s="57">
        <v>4.9589999999999996</v>
      </c>
      <c r="N28" s="182" t="s">
        <v>159</v>
      </c>
      <c r="O28" s="57">
        <v>0.06</v>
      </c>
      <c r="P28" s="57">
        <v>8.5000000000000006E-2</v>
      </c>
      <c r="Q28" s="57">
        <v>0.22</v>
      </c>
      <c r="R28" s="26">
        <f t="shared" si="0"/>
        <v>98.063999999999993</v>
      </c>
      <c r="S28" s="59"/>
      <c r="T28" s="57">
        <v>1.9118819827682104E-3</v>
      </c>
      <c r="U28" s="57">
        <v>0.5492563810495531</v>
      </c>
      <c r="V28" s="57">
        <v>3.9480745065009253</v>
      </c>
      <c r="W28" s="57">
        <v>8.7726962012546181</v>
      </c>
      <c r="X28" s="57">
        <v>5.1460399550065157E-2</v>
      </c>
      <c r="Y28" s="57">
        <v>6.3702857398599377</v>
      </c>
      <c r="Z28" s="57">
        <v>2.1095245774593323</v>
      </c>
      <c r="AA28" s="57">
        <v>0.10942339896346891</v>
      </c>
      <c r="AB28" s="57">
        <v>2.0191465259175527</v>
      </c>
      <c r="AC28" s="57">
        <v>0</v>
      </c>
      <c r="AD28" s="57">
        <v>1.3140315835231009E-2</v>
      </c>
      <c r="AE28" s="57">
        <v>1.8675262505594096E-2</v>
      </c>
      <c r="AF28" s="57">
        <v>4.4358703706155335E-2</v>
      </c>
      <c r="AG28" s="57"/>
      <c r="AH28" s="197">
        <v>68.963558913188493</v>
      </c>
      <c r="AI28" s="197">
        <v>24.067737386165408</v>
      </c>
      <c r="AJ28" s="197">
        <v>14.224427342066692</v>
      </c>
    </row>
    <row r="29" spans="2:36" s="43" customFormat="1" x14ac:dyDescent="0.25">
      <c r="B29" s="43" t="s">
        <v>32</v>
      </c>
      <c r="C29" s="60" t="s">
        <v>19</v>
      </c>
      <c r="D29" s="43" t="s">
        <v>158</v>
      </c>
      <c r="F29" s="57">
        <v>3.3000000000000002E-2</v>
      </c>
      <c r="G29" s="57">
        <v>0.48599999999999999</v>
      </c>
      <c r="H29" s="57">
        <v>11.961</v>
      </c>
      <c r="I29" s="57">
        <v>38.143999999999998</v>
      </c>
      <c r="J29" s="57">
        <v>0.42499999999999999</v>
      </c>
      <c r="K29" s="57">
        <v>41.698999999999998</v>
      </c>
      <c r="L29" s="57">
        <v>0.47399999999999998</v>
      </c>
      <c r="M29" s="57">
        <v>4.2279999999999998</v>
      </c>
      <c r="N29" s="182" t="s">
        <v>159</v>
      </c>
      <c r="O29" s="57">
        <v>6.4000000000000001E-2</v>
      </c>
      <c r="P29" s="57">
        <v>0.193</v>
      </c>
      <c r="Q29" s="57">
        <v>0.24099999999999999</v>
      </c>
      <c r="R29" s="26">
        <f t="shared" si="0"/>
        <v>97.947999999999979</v>
      </c>
      <c r="S29" s="59"/>
      <c r="T29" s="57">
        <v>9.1008015765570837E-3</v>
      </c>
      <c r="U29" s="57">
        <v>0.13402998685474976</v>
      </c>
      <c r="V29" s="57">
        <v>3.8876570175198659</v>
      </c>
      <c r="W29" s="57">
        <v>8.3170366444381187</v>
      </c>
      <c r="X29" s="57">
        <v>9.3971657441565729E-2</v>
      </c>
      <c r="Y29" s="57">
        <v>6.2308555800712311</v>
      </c>
      <c r="Z29" s="57">
        <v>3.3865887056734119</v>
      </c>
      <c r="AA29" s="57">
        <v>0.11072101722051092</v>
      </c>
      <c r="AB29" s="57">
        <v>1.7382465322808158</v>
      </c>
      <c r="AC29" s="57">
        <v>0</v>
      </c>
      <c r="AD29" s="57">
        <v>1.4152631300158515E-2</v>
      </c>
      <c r="AE29" s="57">
        <v>4.2816164828690502E-2</v>
      </c>
      <c r="AF29" s="57">
        <v>4.9065459826538711E-2</v>
      </c>
      <c r="AG29" s="57"/>
      <c r="AH29" s="197">
        <v>68.146213864935532</v>
      </c>
      <c r="AI29" s="197">
        <v>21.812326003283946</v>
      </c>
      <c r="AJ29" s="197">
        <v>21.721040167319458</v>
      </c>
    </row>
    <row r="30" spans="2:36" s="43" customFormat="1" x14ac:dyDescent="0.25">
      <c r="B30" s="43" t="s">
        <v>32</v>
      </c>
      <c r="C30" s="60" t="s">
        <v>19</v>
      </c>
      <c r="D30" s="43" t="s">
        <v>107</v>
      </c>
      <c r="F30" s="182" t="s">
        <v>159</v>
      </c>
      <c r="G30" s="57">
        <v>0.36899999999999999</v>
      </c>
      <c r="H30" s="57">
        <v>13.831</v>
      </c>
      <c r="I30" s="57">
        <v>37.700000000000003</v>
      </c>
      <c r="J30" s="57">
        <v>0.34899999999999998</v>
      </c>
      <c r="K30" s="57">
        <v>39.378</v>
      </c>
      <c r="L30" s="57">
        <v>0.47</v>
      </c>
      <c r="M30" s="57">
        <v>4.8840000000000003</v>
      </c>
      <c r="N30" s="182" t="s">
        <v>159</v>
      </c>
      <c r="O30" s="57">
        <v>0.06</v>
      </c>
      <c r="P30" s="57">
        <v>0.17699999999999999</v>
      </c>
      <c r="Q30" s="57">
        <v>0.218</v>
      </c>
      <c r="R30" s="26">
        <f t="shared" si="0"/>
        <v>97.436000000000021</v>
      </c>
      <c r="S30" s="59"/>
      <c r="T30" s="57">
        <v>0</v>
      </c>
      <c r="U30" s="57">
        <v>0.10101322654606892</v>
      </c>
      <c r="V30" s="57">
        <v>4.4623148062257867</v>
      </c>
      <c r="W30" s="57">
        <v>8.1596194223595653</v>
      </c>
      <c r="X30" s="57">
        <v>7.6598374823578924E-2</v>
      </c>
      <c r="Y30" s="57">
        <v>5.9418016064021844</v>
      </c>
      <c r="Z30" s="57">
        <v>3.0733672424994474</v>
      </c>
      <c r="AA30" s="57">
        <v>0.10897722754272561</v>
      </c>
      <c r="AB30" s="57">
        <v>1.9931419040044929</v>
      </c>
      <c r="AC30" s="57">
        <v>0</v>
      </c>
      <c r="AD30" s="57">
        <v>1.3170268856867094E-2</v>
      </c>
      <c r="AE30" s="57">
        <v>3.8977133142092286E-2</v>
      </c>
      <c r="AF30" s="57">
        <v>4.4055638096926038E-2</v>
      </c>
      <c r="AG30" s="57"/>
      <c r="AH30" s="197">
        <v>64.646347180927137</v>
      </c>
      <c r="AI30" s="197">
        <v>25.118539298868196</v>
      </c>
      <c r="AJ30" s="197">
        <v>19.58144765910653</v>
      </c>
    </row>
    <row r="31" spans="2:36" s="43" customFormat="1" x14ac:dyDescent="0.25">
      <c r="B31" s="43" t="s">
        <v>32</v>
      </c>
      <c r="C31" s="60" t="s">
        <v>19</v>
      </c>
      <c r="D31" s="43" t="s">
        <v>107</v>
      </c>
      <c r="F31" s="57">
        <v>0</v>
      </c>
      <c r="G31" s="57">
        <v>1.1719999999999999</v>
      </c>
      <c r="H31" s="57">
        <v>14.272</v>
      </c>
      <c r="I31" s="57">
        <v>41.143999999999998</v>
      </c>
      <c r="J31" s="57">
        <v>0.371</v>
      </c>
      <c r="K31" s="57">
        <v>34.284999999999997</v>
      </c>
      <c r="L31" s="57">
        <v>0.48099999999999998</v>
      </c>
      <c r="M31" s="57">
        <v>6.258</v>
      </c>
      <c r="N31" s="182" t="s">
        <v>159</v>
      </c>
      <c r="O31" s="57">
        <v>9.7000000000000003E-2</v>
      </c>
      <c r="P31" s="57">
        <v>0.154</v>
      </c>
      <c r="Q31" s="57">
        <v>0.16400000000000001</v>
      </c>
      <c r="R31" s="26">
        <f t="shared" si="0"/>
        <v>98.397999999999982</v>
      </c>
      <c r="S31" s="59"/>
      <c r="T31" s="57">
        <v>0</v>
      </c>
      <c r="U31" s="57">
        <v>0.31427288979922857</v>
      </c>
      <c r="V31" s="57">
        <v>4.5104398047507743</v>
      </c>
      <c r="W31" s="57">
        <v>8.7229321444664372</v>
      </c>
      <c r="X31" s="57">
        <v>7.9761895828352969E-2</v>
      </c>
      <c r="Y31" s="57">
        <v>5.6573974796764137</v>
      </c>
      <c r="Z31" s="57">
        <v>2.0312826663310815</v>
      </c>
      <c r="AA31" s="57">
        <v>0.10924722226780455</v>
      </c>
      <c r="AB31" s="57">
        <v>2.501644268075021</v>
      </c>
      <c r="AC31" s="57">
        <v>0</v>
      </c>
      <c r="AD31" s="57">
        <v>2.0856554016683827E-2</v>
      </c>
      <c r="AE31" s="57">
        <v>3.3218864033111861E-2</v>
      </c>
      <c r="AF31" s="57">
        <v>3.246506526754192E-2</v>
      </c>
      <c r="AG31" s="57"/>
      <c r="AH31" s="197">
        <v>65.916171463633816</v>
      </c>
      <c r="AI31" s="197">
        <v>30.661005856042518</v>
      </c>
      <c r="AJ31" s="197">
        <v>13.307098768301346</v>
      </c>
    </row>
    <row r="32" spans="2:36" s="43" customFormat="1" x14ac:dyDescent="0.25">
      <c r="B32" s="43" t="s">
        <v>32</v>
      </c>
      <c r="C32" s="60" t="s">
        <v>19</v>
      </c>
      <c r="D32" s="43" t="s">
        <v>107</v>
      </c>
      <c r="F32" s="57">
        <v>0.01</v>
      </c>
      <c r="G32" s="57">
        <v>1.0620000000000001</v>
      </c>
      <c r="H32" s="57">
        <v>14.262</v>
      </c>
      <c r="I32" s="57">
        <v>40.743000000000002</v>
      </c>
      <c r="J32" s="57">
        <v>0.318</v>
      </c>
      <c r="K32" s="57">
        <v>34.469000000000001</v>
      </c>
      <c r="L32" s="57">
        <v>0.38700000000000001</v>
      </c>
      <c r="M32" s="57">
        <v>6.4790000000000001</v>
      </c>
      <c r="N32" s="143">
        <v>6.0000000000000001E-3</v>
      </c>
      <c r="O32" s="57">
        <v>0.11700000000000001</v>
      </c>
      <c r="P32" s="57">
        <v>0.157</v>
      </c>
      <c r="Q32" s="57">
        <v>0.217</v>
      </c>
      <c r="R32" s="26">
        <f t="shared" si="0"/>
        <v>98.227000000000004</v>
      </c>
      <c r="S32" s="59"/>
      <c r="T32" s="57">
        <v>2.6817552363986408E-3</v>
      </c>
      <c r="U32" s="57">
        <v>0.2848024061055357</v>
      </c>
      <c r="V32" s="57">
        <v>4.5076928533817675</v>
      </c>
      <c r="W32" s="57">
        <v>8.6387084421866085</v>
      </c>
      <c r="X32" s="57">
        <v>6.8373609672154237E-2</v>
      </c>
      <c r="Y32" s="57">
        <v>5.5499099141519093</v>
      </c>
      <c r="Z32" s="57">
        <v>2.1807426358034574</v>
      </c>
      <c r="AA32" s="57">
        <v>8.7905514877146332E-2</v>
      </c>
      <c r="AB32" s="57">
        <v>2.5902268716267476</v>
      </c>
      <c r="AC32" s="57">
        <v>1.7240285495705113E-3</v>
      </c>
      <c r="AD32" s="57">
        <v>2.5159181724739476E-2</v>
      </c>
      <c r="AE32" s="57">
        <v>3.3869090819542688E-2</v>
      </c>
      <c r="AF32" s="57">
        <v>4.2960764000490703E-2</v>
      </c>
      <c r="AG32" s="57"/>
      <c r="AH32" s="197">
        <v>65.711583329642451</v>
      </c>
      <c r="AI32" s="197">
        <v>31.820434223562934</v>
      </c>
      <c r="AJ32" s="197">
        <v>14.227977799176792</v>
      </c>
    </row>
    <row r="33" spans="2:36" s="43" customFormat="1" x14ac:dyDescent="0.25">
      <c r="B33" s="43" t="s">
        <v>33</v>
      </c>
      <c r="C33" s="60" t="s">
        <v>19</v>
      </c>
      <c r="D33" s="43" t="s">
        <v>158</v>
      </c>
      <c r="F33" s="182" t="s">
        <v>159</v>
      </c>
      <c r="G33" s="57">
        <v>0.53800000000000003</v>
      </c>
      <c r="H33" s="57">
        <v>11.704000000000001</v>
      </c>
      <c r="I33" s="57">
        <v>40.103000000000002</v>
      </c>
      <c r="J33" s="57">
        <v>0.25</v>
      </c>
      <c r="K33" s="57">
        <v>39.417000000000002</v>
      </c>
      <c r="L33" s="57">
        <v>0.47899999999999998</v>
      </c>
      <c r="M33" s="57">
        <v>4.1289999999999996</v>
      </c>
      <c r="N33" s="182" t="s">
        <v>159</v>
      </c>
      <c r="O33" s="57">
        <v>0.14399999999999999</v>
      </c>
      <c r="P33" s="57">
        <v>7.8E-2</v>
      </c>
      <c r="Q33" s="57">
        <v>0.27900000000000003</v>
      </c>
      <c r="R33" s="26">
        <f t="shared" si="0"/>
        <v>97.121000000000009</v>
      </c>
      <c r="S33" s="59"/>
      <c r="T33" s="57">
        <v>0</v>
      </c>
      <c r="U33" s="57">
        <v>0.14995657884142188</v>
      </c>
      <c r="V33" s="57">
        <v>3.8447872038505553</v>
      </c>
      <c r="W33" s="57">
        <v>8.8376497508191267</v>
      </c>
      <c r="X33" s="57">
        <v>5.5868306595772868E-2</v>
      </c>
      <c r="Y33" s="57">
        <v>6.2513543899342343</v>
      </c>
      <c r="Z33" s="57">
        <v>2.9369452314383997</v>
      </c>
      <c r="AA33" s="57">
        <v>0.11308494240134247</v>
      </c>
      <c r="AB33" s="57">
        <v>1.7156899931410172</v>
      </c>
      <c r="AC33" s="57">
        <v>0</v>
      </c>
      <c r="AD33" s="57">
        <v>3.2183794991909161E-2</v>
      </c>
      <c r="AE33" s="57">
        <v>1.7488904234689677E-2</v>
      </c>
      <c r="AF33" s="57">
        <v>5.7409078558178839E-2</v>
      </c>
      <c r="AG33" s="57"/>
      <c r="AH33" s="197">
        <v>69.684160720902284</v>
      </c>
      <c r="AI33" s="197">
        <v>21.534836642629156</v>
      </c>
      <c r="AJ33" s="197">
        <v>18.803209989000244</v>
      </c>
    </row>
    <row r="34" spans="2:36" s="43" customFormat="1" x14ac:dyDescent="0.25">
      <c r="B34" s="43" t="s">
        <v>33</v>
      </c>
      <c r="C34" s="60" t="s">
        <v>19</v>
      </c>
      <c r="D34" s="43" t="s">
        <v>158</v>
      </c>
      <c r="F34" s="182" t="s">
        <v>159</v>
      </c>
      <c r="G34" s="57">
        <v>1.3360000000000001</v>
      </c>
      <c r="H34" s="57">
        <v>11.536</v>
      </c>
      <c r="I34" s="57">
        <v>40.206000000000003</v>
      </c>
      <c r="J34" s="57">
        <v>0.23699999999999999</v>
      </c>
      <c r="K34" s="57">
        <v>39.042999999999999</v>
      </c>
      <c r="L34" s="57">
        <v>0.55800000000000005</v>
      </c>
      <c r="M34" s="57">
        <v>4.0179999999999998</v>
      </c>
      <c r="N34" s="182" t="s">
        <v>159</v>
      </c>
      <c r="O34" s="57">
        <v>0.192</v>
      </c>
      <c r="P34" s="57">
        <v>0.11799999999999999</v>
      </c>
      <c r="Q34" s="57">
        <v>0.11799999999999999</v>
      </c>
      <c r="R34" s="26">
        <f t="shared" si="0"/>
        <v>97.361999999999995</v>
      </c>
      <c r="S34" s="59"/>
      <c r="T34" s="57">
        <v>0</v>
      </c>
      <c r="U34" s="57">
        <v>0.37154656284300064</v>
      </c>
      <c r="V34" s="57">
        <v>3.7810879913448714</v>
      </c>
      <c r="W34" s="57">
        <v>8.8404492165700859</v>
      </c>
      <c r="X34" s="57">
        <v>5.2844207228758239E-2</v>
      </c>
      <c r="Y34" s="57">
        <v>6.5327598792016488</v>
      </c>
      <c r="Z34" s="57">
        <v>2.5479187059073949</v>
      </c>
      <c r="AA34" s="57">
        <v>0.13143983598921291</v>
      </c>
      <c r="AB34" s="57">
        <v>1.6658174593469284</v>
      </c>
      <c r="AC34" s="57">
        <v>0</v>
      </c>
      <c r="AD34" s="57">
        <v>4.2815353254784326E-2</v>
      </c>
      <c r="AE34" s="57">
        <v>2.6398153270983181E-2</v>
      </c>
      <c r="AF34" s="57">
        <v>2.4226011673767651E-2</v>
      </c>
      <c r="AG34" s="57"/>
      <c r="AH34" s="197">
        <v>70.042571447051998</v>
      </c>
      <c r="AI34" s="197">
        <v>20.318372207266801</v>
      </c>
      <c r="AJ34" s="197">
        <v>16.796375034029669</v>
      </c>
    </row>
    <row r="35" spans="2:36" s="43" customFormat="1" x14ac:dyDescent="0.25">
      <c r="B35" s="43" t="s">
        <v>33</v>
      </c>
      <c r="C35" s="60" t="s">
        <v>19</v>
      </c>
      <c r="D35" s="43" t="s">
        <v>158</v>
      </c>
      <c r="F35" s="57">
        <v>6.9000000000000006E-2</v>
      </c>
      <c r="G35" s="57">
        <v>1.498</v>
      </c>
      <c r="H35" s="57">
        <v>10.210000000000001</v>
      </c>
      <c r="I35" s="57">
        <v>40.857999999999997</v>
      </c>
      <c r="J35" s="57">
        <v>0.187</v>
      </c>
      <c r="K35" s="57">
        <v>39.549999999999997</v>
      </c>
      <c r="L35" s="57">
        <v>0.54100000000000004</v>
      </c>
      <c r="M35" s="57">
        <v>3.7829999999999999</v>
      </c>
      <c r="N35" s="182" t="s">
        <v>159</v>
      </c>
      <c r="O35" s="57">
        <v>0.16400000000000001</v>
      </c>
      <c r="P35" s="57">
        <v>0.24099999999999999</v>
      </c>
      <c r="Q35" s="57">
        <v>0.28999999999999998</v>
      </c>
      <c r="R35" s="26">
        <f t="shared" si="0"/>
        <v>97.390999999999991</v>
      </c>
      <c r="S35" s="59"/>
      <c r="T35" s="57">
        <v>1.9326379911570886E-2</v>
      </c>
      <c r="U35" s="57">
        <v>0.41957850880482872</v>
      </c>
      <c r="V35" s="57">
        <v>3.370403605668403</v>
      </c>
      <c r="W35" s="57">
        <v>9.0480543649132592</v>
      </c>
      <c r="X35" s="57">
        <v>4.1993810042629233E-2</v>
      </c>
      <c r="Y35" s="57">
        <v>6.6482057501621723</v>
      </c>
      <c r="Z35" s="57">
        <v>2.6161717435661731</v>
      </c>
      <c r="AA35" s="57">
        <v>0.12834669994753303</v>
      </c>
      <c r="AB35" s="57">
        <v>1.5796048202953274</v>
      </c>
      <c r="AC35" s="57">
        <v>0</v>
      </c>
      <c r="AD35" s="57">
        <v>3.6832973691222903E-2</v>
      </c>
      <c r="AE35" s="57">
        <v>5.4300423062253883E-2</v>
      </c>
      <c r="AF35" s="57">
        <v>5.9964269123000312E-2</v>
      </c>
      <c r="AG35" s="57"/>
      <c r="AH35" s="197">
        <v>72.859725308467276</v>
      </c>
      <c r="AI35" s="197">
        <v>19.198361541854204</v>
      </c>
      <c r="AJ35" s="197">
        <v>17.400972244127249</v>
      </c>
    </row>
    <row r="36" spans="2:36" s="43" customFormat="1" x14ac:dyDescent="0.25">
      <c r="B36" s="43" t="s">
        <v>33</v>
      </c>
      <c r="C36" s="60" t="s">
        <v>19</v>
      </c>
      <c r="D36" s="43" t="s">
        <v>158</v>
      </c>
      <c r="F36" s="57">
        <v>1.7000000000000001E-2</v>
      </c>
      <c r="G36" s="57">
        <v>2.8220000000000001</v>
      </c>
      <c r="H36" s="57">
        <v>10.436</v>
      </c>
      <c r="I36" s="57">
        <v>40.829000000000001</v>
      </c>
      <c r="J36" s="57">
        <v>0.20499999999999999</v>
      </c>
      <c r="K36" s="57">
        <v>37.981999999999999</v>
      </c>
      <c r="L36" s="57">
        <v>0.56200000000000006</v>
      </c>
      <c r="M36" s="57">
        <v>3.9449999999999998</v>
      </c>
      <c r="N36" s="182" t="s">
        <v>159</v>
      </c>
      <c r="O36" s="57">
        <v>0.08</v>
      </c>
      <c r="P36" s="57">
        <v>0.121</v>
      </c>
      <c r="Q36" s="57">
        <v>0.19600000000000001</v>
      </c>
      <c r="R36" s="26">
        <f t="shared" si="0"/>
        <v>97.194999999999979</v>
      </c>
      <c r="S36" s="59"/>
      <c r="T36" s="57">
        <v>4.7457589830605489E-3</v>
      </c>
      <c r="U36" s="57">
        <v>0.78779599118805099</v>
      </c>
      <c r="V36" s="57">
        <v>3.4335673802104951</v>
      </c>
      <c r="W36" s="57">
        <v>9.0116055898924401</v>
      </c>
      <c r="X36" s="57">
        <v>4.5883112336832739E-2</v>
      </c>
      <c r="Y36" s="57">
        <v>6.9662147388723898</v>
      </c>
      <c r="Z36" s="57">
        <v>1.9013204343646333</v>
      </c>
      <c r="AA36" s="57">
        <v>0.13288595821053645</v>
      </c>
      <c r="AB36" s="57">
        <v>1.6417780761831233</v>
      </c>
      <c r="AC36" s="57">
        <v>0</v>
      </c>
      <c r="AD36" s="57">
        <v>1.7907635957822781E-2</v>
      </c>
      <c r="AE36" s="57">
        <v>2.7172329748932408E-2</v>
      </c>
      <c r="AF36" s="57">
        <v>4.039298547837377E-2</v>
      </c>
      <c r="AG36" s="57"/>
      <c r="AH36" s="197">
        <v>72.410448706024738</v>
      </c>
      <c r="AI36" s="197">
        <v>19.072716618810691</v>
      </c>
      <c r="AJ36" s="197">
        <v>13.252858247385753</v>
      </c>
    </row>
    <row r="37" spans="2:36" s="67" customFormat="1" ht="15.75" customHeight="1" thickBot="1" x14ac:dyDescent="0.3">
      <c r="B37" s="61" t="s">
        <v>36</v>
      </c>
      <c r="C37" s="62"/>
      <c r="D37" s="62"/>
      <c r="E37" s="63"/>
      <c r="F37" s="64"/>
      <c r="G37" s="64"/>
      <c r="H37" s="64"/>
      <c r="I37" s="64"/>
      <c r="J37" s="64"/>
      <c r="K37" s="64"/>
      <c r="L37" s="64"/>
      <c r="M37" s="64"/>
      <c r="N37" s="144"/>
      <c r="O37" s="64"/>
      <c r="P37" s="64"/>
      <c r="Q37" s="64"/>
      <c r="R37" s="164"/>
      <c r="S37" s="65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6"/>
      <c r="AH37" s="198"/>
      <c r="AI37" s="198"/>
      <c r="AJ37" s="198"/>
    </row>
    <row r="38" spans="2:36" s="43" customFormat="1" x14ac:dyDescent="0.25">
      <c r="B38" s="43" t="s">
        <v>45</v>
      </c>
      <c r="C38" s="68" t="s">
        <v>41</v>
      </c>
      <c r="D38" s="43" t="s">
        <v>107</v>
      </c>
      <c r="F38" s="57">
        <v>0.05</v>
      </c>
      <c r="G38" s="57">
        <v>2.5</v>
      </c>
      <c r="H38" s="57">
        <v>12.023999999999999</v>
      </c>
      <c r="I38" s="57">
        <v>33.646000000000001</v>
      </c>
      <c r="J38" s="57">
        <v>0.497</v>
      </c>
      <c r="K38" s="57">
        <v>45.55</v>
      </c>
      <c r="L38" s="57">
        <v>0.45100000000000001</v>
      </c>
      <c r="M38" s="57">
        <v>3.08</v>
      </c>
      <c r="N38" s="182" t="s">
        <v>159</v>
      </c>
      <c r="O38" s="57">
        <v>0.159</v>
      </c>
      <c r="P38" s="57">
        <v>0.16600000000000001</v>
      </c>
      <c r="Q38" s="57">
        <v>0.46200000000000002</v>
      </c>
      <c r="R38" s="26">
        <f t="shared" ref="R38:R66" si="1">SUM(F38:Q38)</f>
        <v>98.584999999999994</v>
      </c>
      <c r="S38" s="58"/>
      <c r="T38" s="57">
        <v>1.3741652829179335E-2</v>
      </c>
      <c r="U38" s="57">
        <v>0.68708264145896658</v>
      </c>
      <c r="V38" s="57">
        <v>3.8946880890956557</v>
      </c>
      <c r="W38" s="57">
        <v>7.3110387209931442</v>
      </c>
      <c r="X38" s="57">
        <v>0.10951348706999295</v>
      </c>
      <c r="Y38" s="57">
        <v>7.2222522065170622</v>
      </c>
      <c r="Z38" s="57">
        <v>3.2472415561359425</v>
      </c>
      <c r="AA38" s="57">
        <v>0.10498603389863496</v>
      </c>
      <c r="AB38" s="57">
        <v>1.2619157816853444</v>
      </c>
      <c r="AC38" s="57">
        <v>0</v>
      </c>
      <c r="AD38" s="57">
        <v>3.5039476193230487E-2</v>
      </c>
      <c r="AE38" s="57">
        <v>3.6699640064712755E-2</v>
      </c>
      <c r="AF38" s="57">
        <v>9.3735493122620001E-2</v>
      </c>
      <c r="AG38" s="57"/>
      <c r="AH38" s="197">
        <v>65.24377084055655</v>
      </c>
      <c r="AI38" s="197">
        <v>14.873771752752791</v>
      </c>
      <c r="AJ38" s="197">
        <v>22.467644527088616</v>
      </c>
    </row>
    <row r="39" spans="2:36" s="43" customFormat="1" x14ac:dyDescent="0.25">
      <c r="B39" s="43" t="s">
        <v>110</v>
      </c>
      <c r="C39" s="68" t="s">
        <v>41</v>
      </c>
      <c r="D39" s="43" t="s">
        <v>107</v>
      </c>
      <c r="F39" s="57">
        <v>2.1999999999999999E-2</v>
      </c>
      <c r="G39" s="57">
        <v>0.55700000000000005</v>
      </c>
      <c r="H39" s="57">
        <v>13.206</v>
      </c>
      <c r="I39" s="57">
        <v>35.314</v>
      </c>
      <c r="J39" s="57">
        <v>0.54</v>
      </c>
      <c r="K39" s="57">
        <v>43.725000000000001</v>
      </c>
      <c r="L39" s="57">
        <v>0.55100000000000005</v>
      </c>
      <c r="M39" s="57">
        <v>3.25</v>
      </c>
      <c r="N39" s="182" t="s">
        <v>159</v>
      </c>
      <c r="O39" s="57">
        <v>0.108</v>
      </c>
      <c r="P39" s="57">
        <v>0.108</v>
      </c>
      <c r="Q39" s="57">
        <v>0.47799999999999998</v>
      </c>
      <c r="R39" s="26">
        <f t="shared" si="1"/>
        <v>97.859000000000009</v>
      </c>
      <c r="S39" s="58"/>
      <c r="T39" s="57">
        <v>6.0788121556422181E-3</v>
      </c>
      <c r="U39" s="57">
        <v>0.15390447139512345</v>
      </c>
      <c r="V39" s="57">
        <v>4.300530996507729</v>
      </c>
      <c r="W39" s="57">
        <v>7.7147104487513527</v>
      </c>
      <c r="X39" s="57">
        <v>0.11962778274533421</v>
      </c>
      <c r="Y39" s="57">
        <v>6.5828224304165976</v>
      </c>
      <c r="Z39" s="57">
        <v>3.5211974912152582</v>
      </c>
      <c r="AA39" s="57">
        <v>0.12895365645018148</v>
      </c>
      <c r="AB39" s="57">
        <v>1.3387210451350677</v>
      </c>
      <c r="AC39" s="57">
        <v>0</v>
      </c>
      <c r="AD39" s="57">
        <v>2.3928270572857308E-2</v>
      </c>
      <c r="AE39" s="57">
        <v>2.4005156784733892E-2</v>
      </c>
      <c r="AF39" s="57">
        <v>9.7502794709521931E-2</v>
      </c>
      <c r="AG39" s="57"/>
      <c r="AH39" s="197">
        <v>64.2077022247055</v>
      </c>
      <c r="AI39" s="197">
        <v>16.899750020520308</v>
      </c>
      <c r="AJ39" s="197">
        <v>22.66412210425305</v>
      </c>
    </row>
    <row r="40" spans="2:36" s="43" customFormat="1" x14ac:dyDescent="0.25">
      <c r="B40" s="43" t="s">
        <v>45</v>
      </c>
      <c r="C40" s="68" t="s">
        <v>41</v>
      </c>
      <c r="D40" s="43" t="s">
        <v>107</v>
      </c>
      <c r="F40" s="57">
        <v>3.6999999999999998E-2</v>
      </c>
      <c r="G40" s="57">
        <v>2.4729999999999999</v>
      </c>
      <c r="H40" s="57">
        <v>12.108000000000001</v>
      </c>
      <c r="I40" s="57">
        <v>34.343000000000004</v>
      </c>
      <c r="J40" s="57">
        <v>0.45100000000000001</v>
      </c>
      <c r="K40" s="57">
        <v>46.100999999999999</v>
      </c>
      <c r="L40" s="57">
        <v>0.93500000000000005</v>
      </c>
      <c r="M40" s="57">
        <v>1.8480000000000001</v>
      </c>
      <c r="N40" s="182" t="s">
        <v>159</v>
      </c>
      <c r="O40" s="57">
        <v>5.6000000000000001E-2</v>
      </c>
      <c r="P40" s="57">
        <v>4.9000000000000002E-2</v>
      </c>
      <c r="Q40" s="57">
        <v>0.82199999999999995</v>
      </c>
      <c r="R40" s="26">
        <f t="shared" si="1"/>
        <v>99.223000000000013</v>
      </c>
      <c r="S40" s="58"/>
      <c r="T40" s="57">
        <v>1.0199124748094862E-2</v>
      </c>
      <c r="U40" s="57">
        <v>0.68168744600104314</v>
      </c>
      <c r="V40" s="57">
        <v>3.9335831857288053</v>
      </c>
      <c r="W40" s="57">
        <v>7.4847290801066571</v>
      </c>
      <c r="X40" s="57">
        <v>9.9673560601465941E-2</v>
      </c>
      <c r="Y40" s="57">
        <v>7.5410944889717131</v>
      </c>
      <c r="Z40" s="57">
        <v>3.0866195175455156</v>
      </c>
      <c r="AA40" s="57">
        <v>0.21830255076957791</v>
      </c>
      <c r="AB40" s="57">
        <v>0.75940566733477921</v>
      </c>
      <c r="AC40" s="57">
        <v>0</v>
      </c>
      <c r="AD40" s="57">
        <v>1.2377721868336763E-2</v>
      </c>
      <c r="AE40" s="57">
        <v>1.0865307170224846E-2</v>
      </c>
      <c r="AF40" s="57">
        <v>0.16727310641342566</v>
      </c>
      <c r="AG40" s="57"/>
      <c r="AH40" s="197">
        <v>65.550222360808846</v>
      </c>
      <c r="AI40" s="197">
        <v>9.14891455977871</v>
      </c>
      <c r="AJ40" s="197">
        <v>21.279793408487514</v>
      </c>
    </row>
    <row r="41" spans="2:36" s="43" customFormat="1" x14ac:dyDescent="0.25">
      <c r="B41" s="43" t="s">
        <v>111</v>
      </c>
      <c r="C41" s="68" t="s">
        <v>24</v>
      </c>
      <c r="D41" s="43" t="s">
        <v>105</v>
      </c>
      <c r="F41" s="182" t="s">
        <v>159</v>
      </c>
      <c r="G41" s="57">
        <v>0.51400000000000001</v>
      </c>
      <c r="H41" s="57">
        <v>10.952999999999999</v>
      </c>
      <c r="I41" s="57">
        <v>35.433999999999997</v>
      </c>
      <c r="J41" s="57">
        <v>0.222</v>
      </c>
      <c r="K41" s="57">
        <v>45.484999999999999</v>
      </c>
      <c r="L41" s="57">
        <v>0.47399999999999998</v>
      </c>
      <c r="M41" s="57">
        <v>3.18</v>
      </c>
      <c r="N41" s="182" t="s">
        <v>159</v>
      </c>
      <c r="O41" s="57">
        <v>0.04</v>
      </c>
      <c r="P41" s="57">
        <v>9.8000000000000004E-2</v>
      </c>
      <c r="Q41" s="57">
        <v>0.13300000000000001</v>
      </c>
      <c r="R41" s="26">
        <f t="shared" si="1"/>
        <v>96.533000000000015</v>
      </c>
      <c r="S41" s="58"/>
      <c r="T41" s="57">
        <v>0</v>
      </c>
      <c r="U41" s="57">
        <v>0.1451645984653431</v>
      </c>
      <c r="V41" s="57">
        <v>3.6457378129511189</v>
      </c>
      <c r="W41" s="57">
        <v>7.9121489506049345</v>
      </c>
      <c r="X41" s="57">
        <v>5.0268140896072025E-2</v>
      </c>
      <c r="Y41" s="57">
        <v>6.6573570279717673</v>
      </c>
      <c r="Z41" s="57">
        <v>4.0858545895175649</v>
      </c>
      <c r="AA41" s="57">
        <v>0.11338665919891033</v>
      </c>
      <c r="AB41" s="57">
        <v>1.3388607359712841</v>
      </c>
      <c r="AC41" s="57">
        <v>0</v>
      </c>
      <c r="AD41" s="57">
        <v>9.0583501120826086E-3</v>
      </c>
      <c r="AE41" s="57">
        <v>2.2264268087164713E-2</v>
      </c>
      <c r="AF41" s="57">
        <v>2.7729520773572092E-2</v>
      </c>
      <c r="AG41" s="57"/>
      <c r="AH41" s="197">
        <v>68.4567093662248</v>
      </c>
      <c r="AI41" s="197">
        <v>16.743675266180748</v>
      </c>
      <c r="AJ41" s="197">
        <v>26.118142056310543</v>
      </c>
    </row>
    <row r="42" spans="2:36" s="43" customFormat="1" x14ac:dyDescent="0.25">
      <c r="B42" s="43" t="s">
        <v>111</v>
      </c>
      <c r="C42" s="68" t="s">
        <v>24</v>
      </c>
      <c r="D42" s="43" t="s">
        <v>105</v>
      </c>
      <c r="F42" s="57">
        <v>0.01</v>
      </c>
      <c r="G42" s="57">
        <v>0.42099999999999999</v>
      </c>
      <c r="H42" s="57">
        <v>12.706</v>
      </c>
      <c r="I42" s="57">
        <v>33.299999999999997</v>
      </c>
      <c r="J42" s="57">
        <v>0.30199999999999999</v>
      </c>
      <c r="K42" s="57">
        <v>45.079000000000001</v>
      </c>
      <c r="L42" s="57">
        <v>0.41299999999999998</v>
      </c>
      <c r="M42" s="57">
        <v>3.601</v>
      </c>
      <c r="N42" s="143">
        <v>4.4999999999999998E-2</v>
      </c>
      <c r="O42" s="57">
        <v>0.13200000000000001</v>
      </c>
      <c r="P42" s="57">
        <v>0.19900000000000001</v>
      </c>
      <c r="Q42" s="57">
        <v>0</v>
      </c>
      <c r="R42" s="26">
        <f t="shared" si="1"/>
        <v>96.207999999999998</v>
      </c>
      <c r="S42" s="58"/>
      <c r="T42" s="57">
        <v>2.8023617837825846E-3</v>
      </c>
      <c r="U42" s="57">
        <v>0.1179794310972468</v>
      </c>
      <c r="V42" s="57">
        <v>4.1965055294196203</v>
      </c>
      <c r="W42" s="57">
        <v>7.3781097452831457</v>
      </c>
      <c r="X42" s="57">
        <v>6.7853678365998926E-2</v>
      </c>
      <c r="Y42" s="57">
        <v>6.4862278031063214</v>
      </c>
      <c r="Z42" s="57">
        <v>4.0787066870161723</v>
      </c>
      <c r="AA42" s="57">
        <v>9.8030286785648443E-2</v>
      </c>
      <c r="AB42" s="57">
        <v>1.5043815914198861</v>
      </c>
      <c r="AC42" s="57">
        <v>1.3511724492671998E-2</v>
      </c>
      <c r="AD42" s="57">
        <v>2.9661263432200734E-2</v>
      </c>
      <c r="AE42" s="57">
        <v>4.486028487380412E-2</v>
      </c>
      <c r="AF42" s="57">
        <v>0</v>
      </c>
      <c r="AG42" s="57"/>
      <c r="AH42" s="197">
        <v>63.74388755199999</v>
      </c>
      <c r="AI42" s="197">
        <v>18.826869355551654</v>
      </c>
      <c r="AJ42" s="197">
        <v>26.056492653705543</v>
      </c>
    </row>
    <row r="43" spans="2:36" s="43" customFormat="1" x14ac:dyDescent="0.25">
      <c r="B43" s="43" t="s">
        <v>111</v>
      </c>
      <c r="C43" s="68" t="s">
        <v>24</v>
      </c>
      <c r="D43" s="43" t="s">
        <v>107</v>
      </c>
      <c r="F43" s="182" t="s">
        <v>159</v>
      </c>
      <c r="G43" s="57">
        <v>0.45100000000000001</v>
      </c>
      <c r="H43" s="57">
        <v>12.041</v>
      </c>
      <c r="I43" s="57">
        <v>37.073</v>
      </c>
      <c r="J43" s="57">
        <v>0.28100000000000003</v>
      </c>
      <c r="K43" s="57">
        <v>42.363</v>
      </c>
      <c r="L43" s="57">
        <v>0.48399999999999999</v>
      </c>
      <c r="M43" s="57">
        <v>3.7</v>
      </c>
      <c r="N43" s="182" t="s">
        <v>159</v>
      </c>
      <c r="O43" s="57">
        <v>0</v>
      </c>
      <c r="P43" s="57">
        <v>0.16</v>
      </c>
      <c r="Q43" s="57">
        <v>0.13200000000000001</v>
      </c>
      <c r="R43" s="26">
        <f t="shared" si="1"/>
        <v>96.685000000000002</v>
      </c>
      <c r="S43" s="58"/>
      <c r="T43" s="57">
        <v>0</v>
      </c>
      <c r="U43" s="57">
        <v>0.12626104774166541</v>
      </c>
      <c r="V43" s="57">
        <v>3.9729230208304989</v>
      </c>
      <c r="W43" s="57">
        <v>8.2059195276029797</v>
      </c>
      <c r="X43" s="57">
        <v>6.3072699336162885E-2</v>
      </c>
      <c r="Y43" s="57">
        <v>6.4309968972871481</v>
      </c>
      <c r="Z43" s="57">
        <v>3.487546274692356</v>
      </c>
      <c r="AA43" s="57">
        <v>0.11476890242026844</v>
      </c>
      <c r="AB43" s="57">
        <v>1.5442060810285196</v>
      </c>
      <c r="AC43" s="57">
        <v>0</v>
      </c>
      <c r="AD43" s="57">
        <v>0</v>
      </c>
      <c r="AE43" s="57">
        <v>3.6032764109343286E-2</v>
      </c>
      <c r="AF43" s="57">
        <v>2.7280975978393046E-2</v>
      </c>
      <c r="AG43" s="57"/>
      <c r="AH43" s="197">
        <v>67.378484408261585</v>
      </c>
      <c r="AI43" s="197">
        <v>19.362592842178042</v>
      </c>
      <c r="AJ43" s="197">
        <v>22.261328466099592</v>
      </c>
    </row>
    <row r="44" spans="2:36" s="43" customFormat="1" x14ac:dyDescent="0.25">
      <c r="B44" s="43" t="s">
        <v>112</v>
      </c>
      <c r="C44" s="68" t="s">
        <v>24</v>
      </c>
      <c r="D44" s="43" t="s">
        <v>105</v>
      </c>
      <c r="F44" s="143">
        <v>3.0000000000000001E-3</v>
      </c>
      <c r="G44" s="57">
        <v>0.40600000000000003</v>
      </c>
      <c r="H44" s="57">
        <v>10.384</v>
      </c>
      <c r="I44" s="57">
        <v>33.512</v>
      </c>
      <c r="J44" s="57">
        <v>0.33500000000000002</v>
      </c>
      <c r="K44" s="57">
        <v>47.981999999999999</v>
      </c>
      <c r="L44" s="57">
        <v>0.43099999999999999</v>
      </c>
      <c r="M44" s="57">
        <v>3.129</v>
      </c>
      <c r="N44" s="143">
        <v>1.4E-2</v>
      </c>
      <c r="O44" s="57">
        <v>0.13100000000000001</v>
      </c>
      <c r="P44" s="57">
        <v>0.159</v>
      </c>
      <c r="Q44" s="57">
        <v>0.24</v>
      </c>
      <c r="R44" s="26">
        <f t="shared" si="1"/>
        <v>96.725999999999999</v>
      </c>
      <c r="S44" s="58"/>
      <c r="T44" s="57">
        <v>8.4769581857886841E-4</v>
      </c>
      <c r="U44" s="57">
        <v>0.11472150078100686</v>
      </c>
      <c r="V44" s="57">
        <v>3.4581052923588986</v>
      </c>
      <c r="W44" s="57">
        <v>7.4867927145770121</v>
      </c>
      <c r="X44" s="57">
        <v>7.5893720635126366E-2</v>
      </c>
      <c r="Y44" s="57">
        <v>6.6235987106496355</v>
      </c>
      <c r="Z44" s="57">
        <v>4.7151587538916324</v>
      </c>
      <c r="AA44" s="57">
        <v>0.10315305058415856</v>
      </c>
      <c r="AB44" s="57">
        <v>1.3180595636344512</v>
      </c>
      <c r="AC44" s="57">
        <v>4.238584909374005E-3</v>
      </c>
      <c r="AD44" s="57">
        <v>2.9681209535834925E-2</v>
      </c>
      <c r="AE44" s="57">
        <v>3.6141041140485122E-2</v>
      </c>
      <c r="AF44" s="57">
        <v>5.0063724152888213E-2</v>
      </c>
      <c r="AG44" s="57"/>
      <c r="AH44" s="197">
        <v>68.404408244211538</v>
      </c>
      <c r="AI44" s="197">
        <v>16.596780144802565</v>
      </c>
      <c r="AJ44" s="197">
        <v>30.109461452823393</v>
      </c>
    </row>
    <row r="45" spans="2:36" s="43" customFormat="1" x14ac:dyDescent="0.25">
      <c r="B45" s="43" t="s">
        <v>113</v>
      </c>
      <c r="C45" s="68" t="s">
        <v>24</v>
      </c>
      <c r="D45" s="43" t="s">
        <v>105</v>
      </c>
      <c r="F45" s="57">
        <v>5.8000000000000003E-2</v>
      </c>
      <c r="G45" s="57">
        <v>0.56999999999999995</v>
      </c>
      <c r="H45" s="57">
        <v>7.56</v>
      </c>
      <c r="I45" s="57">
        <v>32.484999999999999</v>
      </c>
      <c r="J45" s="57">
        <v>0.308</v>
      </c>
      <c r="K45" s="57">
        <v>47.844999999999999</v>
      </c>
      <c r="L45" s="57">
        <v>0.79200000000000004</v>
      </c>
      <c r="M45" s="57">
        <v>3.1080000000000001</v>
      </c>
      <c r="N45" s="182" t="s">
        <v>159</v>
      </c>
      <c r="O45" s="57">
        <v>5.6000000000000001E-2</v>
      </c>
      <c r="P45" s="57">
        <v>0.16200000000000001</v>
      </c>
      <c r="Q45" s="57">
        <v>0.30599999999999999</v>
      </c>
      <c r="R45" s="26">
        <f t="shared" si="1"/>
        <v>93.25</v>
      </c>
      <c r="S45" s="58"/>
      <c r="T45" s="57">
        <v>1.7154785903512011E-2</v>
      </c>
      <c r="U45" s="57">
        <v>0.16859013732761802</v>
      </c>
      <c r="V45" s="57">
        <v>2.6353229923521182</v>
      </c>
      <c r="W45" s="57">
        <v>7.5965579530418852</v>
      </c>
      <c r="X45" s="57">
        <v>7.3038236108185509E-2</v>
      </c>
      <c r="Y45" s="57">
        <v>6.5371564564877342</v>
      </c>
      <c r="Z45" s="57">
        <v>5.2976783663425815</v>
      </c>
      <c r="AA45" s="57">
        <v>0.19841226278282859</v>
      </c>
      <c r="AB45" s="57">
        <v>1.3704052261229831</v>
      </c>
      <c r="AC45" s="57">
        <v>0</v>
      </c>
      <c r="AD45" s="57">
        <v>1.328118568851632E-2</v>
      </c>
      <c r="AE45" s="57">
        <v>3.8544025697418501E-2</v>
      </c>
      <c r="AF45" s="57">
        <v>6.681467499110158E-2</v>
      </c>
      <c r="AG45" s="57"/>
      <c r="AH45" s="197">
        <v>74.244002579619149</v>
      </c>
      <c r="AI45" s="197">
        <v>17.330313453470747</v>
      </c>
      <c r="AJ45" s="197">
        <v>34.11351384799967</v>
      </c>
    </row>
    <row r="46" spans="2:36" s="43" customFormat="1" x14ac:dyDescent="0.25">
      <c r="B46" s="43" t="s">
        <v>112</v>
      </c>
      <c r="C46" s="68" t="s">
        <v>24</v>
      </c>
      <c r="D46" s="43" t="s">
        <v>105</v>
      </c>
      <c r="F46" s="57">
        <v>2.8000000000000001E-2</v>
      </c>
      <c r="G46" s="57">
        <v>0.53300000000000003</v>
      </c>
      <c r="H46" s="57">
        <v>9.9789999999999992</v>
      </c>
      <c r="I46" s="57">
        <v>37.311</v>
      </c>
      <c r="J46" s="57">
        <v>0.25700000000000001</v>
      </c>
      <c r="K46" s="57">
        <v>44.847000000000001</v>
      </c>
      <c r="L46" s="57">
        <v>0.48</v>
      </c>
      <c r="M46" s="57">
        <v>3.2749999999999999</v>
      </c>
      <c r="N46" s="182" t="s">
        <v>159</v>
      </c>
      <c r="O46" s="57">
        <v>6.4000000000000001E-2</v>
      </c>
      <c r="P46" s="57">
        <v>0.124</v>
      </c>
      <c r="Q46" s="57">
        <v>0.17</v>
      </c>
      <c r="R46" s="26">
        <f t="shared" si="1"/>
        <v>97.067999999999998</v>
      </c>
      <c r="S46" s="58"/>
      <c r="T46" s="57">
        <v>7.9002008091618066E-3</v>
      </c>
      <c r="U46" s="57">
        <v>0.150385965402973</v>
      </c>
      <c r="V46" s="57">
        <v>3.3183475370856144</v>
      </c>
      <c r="W46" s="57">
        <v>8.3232638792464222</v>
      </c>
      <c r="X46" s="57">
        <v>5.813738232919223E-2</v>
      </c>
      <c r="Y46" s="57">
        <v>6.6199757484505781</v>
      </c>
      <c r="Z46" s="57">
        <v>3.9623671288682409</v>
      </c>
      <c r="AA46" s="57">
        <v>0.11471160496561611</v>
      </c>
      <c r="AB46" s="57">
        <v>1.3775332510800908</v>
      </c>
      <c r="AC46" s="57">
        <v>0</v>
      </c>
      <c r="AD46" s="57">
        <v>1.4479434013854178E-2</v>
      </c>
      <c r="AE46" s="57">
        <v>2.8144046078654478E-2</v>
      </c>
      <c r="AF46" s="57">
        <v>3.5409691692719653E-2</v>
      </c>
      <c r="AG46" s="57"/>
      <c r="AH46" s="197">
        <v>71.495805705812344</v>
      </c>
      <c r="AI46" s="197">
        <v>17.224528927206347</v>
      </c>
      <c r="AJ46" s="197">
        <v>25.393313105310884</v>
      </c>
    </row>
    <row r="47" spans="2:36" s="43" customFormat="1" x14ac:dyDescent="0.25">
      <c r="B47" s="43" t="s">
        <v>44</v>
      </c>
      <c r="C47" s="68" t="s">
        <v>24</v>
      </c>
      <c r="D47" s="43" t="s">
        <v>105</v>
      </c>
      <c r="F47" s="57">
        <v>1.2E-2</v>
      </c>
      <c r="G47" s="57">
        <v>0.76300000000000001</v>
      </c>
      <c r="H47" s="57">
        <v>9.3719999999999999</v>
      </c>
      <c r="I47" s="57">
        <v>36.423000000000002</v>
      </c>
      <c r="J47" s="57">
        <v>0.27500000000000002</v>
      </c>
      <c r="K47" s="57">
        <v>44.002000000000002</v>
      </c>
      <c r="L47" s="57">
        <v>1.0900000000000001</v>
      </c>
      <c r="M47" s="57">
        <v>4.0529999999999999</v>
      </c>
      <c r="N47" s="182" t="s">
        <v>159</v>
      </c>
      <c r="O47" s="57">
        <v>0.104</v>
      </c>
      <c r="P47" s="57">
        <v>6.4000000000000001E-2</v>
      </c>
      <c r="Q47" s="57">
        <v>0.69699999999999995</v>
      </c>
      <c r="R47" s="26">
        <f t="shared" si="1"/>
        <v>96.855000000000004</v>
      </c>
      <c r="S47" s="58"/>
      <c r="T47" s="57">
        <v>3.3795360418868736E-3</v>
      </c>
      <c r="U47" s="57">
        <v>0.21488216666330703</v>
      </c>
      <c r="V47" s="57">
        <v>3.1107339081670604</v>
      </c>
      <c r="W47" s="57">
        <v>8.1101376567646799</v>
      </c>
      <c r="X47" s="57">
        <v>6.2094163562760901E-2</v>
      </c>
      <c r="Y47" s="57">
        <v>6.1022232928340721</v>
      </c>
      <c r="Z47" s="57">
        <v>4.2615185504644213</v>
      </c>
      <c r="AA47" s="57">
        <v>0.26000898386290738</v>
      </c>
      <c r="AB47" s="57">
        <v>1.7016221393877</v>
      </c>
      <c r="AC47" s="57">
        <v>0</v>
      </c>
      <c r="AD47" s="57">
        <v>2.3485547483313777E-2</v>
      </c>
      <c r="AE47" s="57">
        <v>1.4499083778056084E-2</v>
      </c>
      <c r="AF47" s="57">
        <v>0.14491112880517171</v>
      </c>
      <c r="AG47" s="57"/>
      <c r="AH47" s="197">
        <v>72.2772523491941</v>
      </c>
      <c r="AI47" s="197">
        <v>21.804918538772807</v>
      </c>
      <c r="AJ47" s="197">
        <v>27.524939745747893</v>
      </c>
    </row>
    <row r="48" spans="2:36" s="43" customFormat="1" x14ac:dyDescent="0.25">
      <c r="B48" s="69" t="s">
        <v>44</v>
      </c>
      <c r="C48" s="68" t="s">
        <v>24</v>
      </c>
      <c r="D48" s="69" t="s">
        <v>158</v>
      </c>
      <c r="E48" s="69"/>
      <c r="F48" s="182" t="s">
        <v>159</v>
      </c>
      <c r="G48" s="57">
        <v>1.093</v>
      </c>
      <c r="H48" s="57">
        <v>9.9359999999999999</v>
      </c>
      <c r="I48" s="57">
        <v>37.377000000000002</v>
      </c>
      <c r="J48" s="57">
        <v>0.30499999999999999</v>
      </c>
      <c r="K48" s="57">
        <v>44.433</v>
      </c>
      <c r="L48" s="57">
        <v>0.42899999999999999</v>
      </c>
      <c r="M48" s="57">
        <v>2.9489999999999998</v>
      </c>
      <c r="N48" s="143">
        <v>3.0000000000000001E-3</v>
      </c>
      <c r="O48" s="57">
        <v>0.16400000000000001</v>
      </c>
      <c r="P48" s="57">
        <v>0.23499999999999999</v>
      </c>
      <c r="Q48" s="57">
        <v>0.28399999999999997</v>
      </c>
      <c r="R48" s="26">
        <f t="shared" si="1"/>
        <v>97.208000000000013</v>
      </c>
      <c r="S48" s="58"/>
      <c r="T48" s="57">
        <v>0</v>
      </c>
      <c r="U48" s="57">
        <v>0.30871282286901242</v>
      </c>
      <c r="V48" s="57">
        <v>3.3075074928441848</v>
      </c>
      <c r="W48" s="57">
        <v>8.3467157374116567</v>
      </c>
      <c r="X48" s="57">
        <v>6.9067955009172552E-2</v>
      </c>
      <c r="Y48" s="57">
        <v>6.8816138456395484</v>
      </c>
      <c r="Z48" s="57">
        <v>3.6140153012424219</v>
      </c>
      <c r="AA48" s="57">
        <v>0.10263082473478732</v>
      </c>
      <c r="AB48" s="57">
        <v>1.2417093943320989</v>
      </c>
      <c r="AC48" s="57">
        <v>9.0788288159370368E-4</v>
      </c>
      <c r="AD48" s="57">
        <v>3.7142391900146537E-2</v>
      </c>
      <c r="AE48" s="57">
        <v>5.3393343608934378E-2</v>
      </c>
      <c r="AF48" s="57">
        <v>5.9216941403715306E-2</v>
      </c>
      <c r="AG48" s="57"/>
      <c r="AH48" s="197">
        <v>71.619665871360056</v>
      </c>
      <c r="AI48" s="197">
        <v>15.285731684566487</v>
      </c>
      <c r="AJ48" s="197">
        <v>23.670152216883011</v>
      </c>
    </row>
    <row r="49" spans="2:36" s="43" customFormat="1" x14ac:dyDescent="0.25">
      <c r="B49" s="43" t="s">
        <v>44</v>
      </c>
      <c r="C49" s="68" t="s">
        <v>24</v>
      </c>
      <c r="D49" s="43" t="s">
        <v>158</v>
      </c>
      <c r="F49" s="182" t="s">
        <v>159</v>
      </c>
      <c r="G49" s="57">
        <v>1.0069999999999999</v>
      </c>
      <c r="H49" s="57">
        <v>10.23</v>
      </c>
      <c r="I49" s="57">
        <v>36.969000000000001</v>
      </c>
      <c r="J49" s="57">
        <v>0.28599999999999998</v>
      </c>
      <c r="K49" s="57">
        <v>44.719000000000001</v>
      </c>
      <c r="L49" s="57">
        <v>0.45300000000000001</v>
      </c>
      <c r="M49" s="57">
        <v>2.7770000000000001</v>
      </c>
      <c r="N49" s="182" t="s">
        <v>159</v>
      </c>
      <c r="O49" s="57">
        <v>7.1999999999999995E-2</v>
      </c>
      <c r="P49" s="57">
        <v>0.15</v>
      </c>
      <c r="Q49" s="57">
        <v>0.29899999999999999</v>
      </c>
      <c r="R49" s="26">
        <f t="shared" si="1"/>
        <v>96.962000000000032</v>
      </c>
      <c r="S49" s="58"/>
      <c r="T49" s="57">
        <v>0</v>
      </c>
      <c r="U49" s="57">
        <v>0.28500264940716241</v>
      </c>
      <c r="V49" s="57">
        <v>3.4123204375854805</v>
      </c>
      <c r="W49" s="57">
        <v>8.2724434193715037</v>
      </c>
      <c r="X49" s="57">
        <v>6.4897461717858748E-2</v>
      </c>
      <c r="Y49" s="57">
        <v>6.9296430791431085</v>
      </c>
      <c r="Z49" s="57">
        <v>3.6550883587582375</v>
      </c>
      <c r="AA49" s="57">
        <v>0.1085934543972801</v>
      </c>
      <c r="AB49" s="57">
        <v>1.1716718441888152</v>
      </c>
      <c r="AC49" s="57">
        <v>0</v>
      </c>
      <c r="AD49" s="57">
        <v>1.6339675830582337E-2</v>
      </c>
      <c r="AE49" s="57">
        <v>3.4150371674599125E-2</v>
      </c>
      <c r="AF49" s="57">
        <v>6.2471759801662655E-2</v>
      </c>
      <c r="AG49" s="57"/>
      <c r="AH49" s="197">
        <v>70.796838692175868</v>
      </c>
      <c r="AI49" s="197">
        <v>14.462736670245722</v>
      </c>
      <c r="AJ49" s="197">
        <v>23.827402685233881</v>
      </c>
    </row>
    <row r="50" spans="2:36" s="43" customFormat="1" x14ac:dyDescent="0.25">
      <c r="B50" s="69" t="s">
        <v>43</v>
      </c>
      <c r="C50" s="68" t="s">
        <v>24</v>
      </c>
      <c r="D50" s="69" t="s">
        <v>105</v>
      </c>
      <c r="E50" s="69"/>
      <c r="F50" s="57">
        <v>0.53500000000000003</v>
      </c>
      <c r="G50" s="57">
        <v>0.95899999999999996</v>
      </c>
      <c r="H50" s="57">
        <v>11.571999999999999</v>
      </c>
      <c r="I50" s="57">
        <v>30.773</v>
      </c>
      <c r="J50" s="57">
        <v>0.60399999999999998</v>
      </c>
      <c r="K50" s="57">
        <v>45.613</v>
      </c>
      <c r="L50" s="57">
        <v>0.44400000000000001</v>
      </c>
      <c r="M50" s="57">
        <v>3.863</v>
      </c>
      <c r="N50" s="182" t="s">
        <v>159</v>
      </c>
      <c r="O50" s="57">
        <v>0.14699999999999999</v>
      </c>
      <c r="P50" s="57">
        <v>0.20699999999999999</v>
      </c>
      <c r="Q50" s="57">
        <v>0.42299999999999999</v>
      </c>
      <c r="R50" s="26">
        <f t="shared" si="1"/>
        <v>95.14</v>
      </c>
      <c r="S50" s="58"/>
      <c r="T50" s="57">
        <v>0.15149713653772845</v>
      </c>
      <c r="U50" s="57">
        <v>0.27156215689660107</v>
      </c>
      <c r="V50" s="57">
        <v>3.8620137360364315</v>
      </c>
      <c r="W50" s="57">
        <v>6.8896499151881763</v>
      </c>
      <c r="X50" s="57">
        <v>0.13712916513385121</v>
      </c>
      <c r="Y50" s="57">
        <v>6.5772622286247069</v>
      </c>
      <c r="Z50" s="57">
        <v>4.2248233233108134</v>
      </c>
      <c r="AA50" s="57">
        <v>0.10649264944896868</v>
      </c>
      <c r="AB50" s="57">
        <v>1.6307449326958154</v>
      </c>
      <c r="AC50" s="57">
        <v>0</v>
      </c>
      <c r="AD50" s="57">
        <v>3.3377936953298291E-2</v>
      </c>
      <c r="AE50" s="57">
        <v>4.7152609970833634E-2</v>
      </c>
      <c r="AF50" s="57">
        <v>8.8426845933806217E-2</v>
      </c>
      <c r="AG50" s="57"/>
      <c r="AH50" s="197">
        <v>64.079849767281829</v>
      </c>
      <c r="AI50" s="197">
        <v>19.867732820465253</v>
      </c>
      <c r="AJ50" s="197">
        <v>28.209708528403873</v>
      </c>
    </row>
    <row r="51" spans="2:36" s="43" customFormat="1" x14ac:dyDescent="0.25">
      <c r="B51" s="69" t="s">
        <v>114</v>
      </c>
      <c r="C51" s="68" t="s">
        <v>24</v>
      </c>
      <c r="D51" s="69" t="s">
        <v>107</v>
      </c>
      <c r="E51" s="69"/>
      <c r="F51" s="57">
        <v>8.5999999999999993E-2</v>
      </c>
      <c r="G51" s="57">
        <v>1.41</v>
      </c>
      <c r="H51" s="57">
        <v>14.08</v>
      </c>
      <c r="I51" s="57">
        <v>32.83</v>
      </c>
      <c r="J51" s="57">
        <v>0.46200000000000002</v>
      </c>
      <c r="K51" s="57">
        <v>44.412999999999997</v>
      </c>
      <c r="L51" s="57">
        <v>0.60199999999999998</v>
      </c>
      <c r="M51" s="57">
        <v>3.097</v>
      </c>
      <c r="N51" s="143">
        <v>3.0000000000000001E-3</v>
      </c>
      <c r="O51" s="57">
        <v>0.20799999999999999</v>
      </c>
      <c r="P51" s="57">
        <v>3.7999999999999999E-2</v>
      </c>
      <c r="Q51" s="57">
        <v>0.63</v>
      </c>
      <c r="R51" s="26">
        <f t="shared" si="1"/>
        <v>97.858999999999995</v>
      </c>
      <c r="S51" s="58"/>
      <c r="T51" s="57">
        <v>2.3641666452658423E-2</v>
      </c>
      <c r="U51" s="57">
        <v>0.38761336858428347</v>
      </c>
      <c r="V51" s="57">
        <v>4.5618083546656409</v>
      </c>
      <c r="W51" s="57">
        <v>7.1355457141951044</v>
      </c>
      <c r="X51" s="57">
        <v>0.10182721390898583</v>
      </c>
      <c r="Y51" s="57">
        <v>6.8595779453334229</v>
      </c>
      <c r="Z51" s="57">
        <v>3.3511822718323101</v>
      </c>
      <c r="AA51" s="57">
        <v>0.14017228258864489</v>
      </c>
      <c r="AB51" s="57">
        <v>1.2692042778595796</v>
      </c>
      <c r="AC51" s="57">
        <v>8.8363916173081502E-4</v>
      </c>
      <c r="AD51" s="57">
        <v>4.5849487182400103E-2</v>
      </c>
      <c r="AE51" s="57">
        <v>8.4032634657455457E-3</v>
      </c>
      <c r="AF51" s="57">
        <v>0.12785370243152727</v>
      </c>
      <c r="AG51" s="57"/>
      <c r="AH51" s="197">
        <v>61.001365541207946</v>
      </c>
      <c r="AI51" s="197">
        <v>15.613707478080689</v>
      </c>
      <c r="AJ51" s="197">
        <v>22.26915758425163</v>
      </c>
    </row>
    <row r="52" spans="2:36" s="67" customFormat="1" ht="42.75" customHeight="1" thickBot="1" x14ac:dyDescent="0.3">
      <c r="B52" s="70" t="s">
        <v>48</v>
      </c>
      <c r="C52" s="71"/>
      <c r="D52" s="71"/>
      <c r="E52" s="72"/>
      <c r="F52" s="64"/>
      <c r="G52" s="64"/>
      <c r="H52" s="64"/>
      <c r="I52" s="64"/>
      <c r="J52" s="64"/>
      <c r="K52" s="64"/>
      <c r="L52" s="64"/>
      <c r="M52" s="64"/>
      <c r="N52" s="144"/>
      <c r="O52" s="64"/>
      <c r="P52" s="64"/>
      <c r="Q52" s="64"/>
      <c r="R52" s="164"/>
      <c r="S52" s="65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6"/>
      <c r="AH52" s="198"/>
      <c r="AI52" s="198"/>
      <c r="AJ52" s="198"/>
    </row>
    <row r="53" spans="2:36" s="43" customFormat="1" x14ac:dyDescent="0.25">
      <c r="B53" s="73" t="s">
        <v>58</v>
      </c>
      <c r="C53" s="68" t="s">
        <v>24</v>
      </c>
      <c r="D53" s="73" t="s">
        <v>107</v>
      </c>
      <c r="E53" s="73"/>
      <c r="F53" s="74">
        <v>0.624</v>
      </c>
      <c r="G53" s="74">
        <v>1.6240000000000001</v>
      </c>
      <c r="H53" s="74">
        <v>14.288</v>
      </c>
      <c r="I53" s="74">
        <v>36.368000000000002</v>
      </c>
      <c r="J53" s="74">
        <v>0.33800000000000002</v>
      </c>
      <c r="K53" s="74">
        <v>38.302</v>
      </c>
      <c r="L53" s="74">
        <v>0.47</v>
      </c>
      <c r="M53" s="74">
        <v>4.5030000000000001</v>
      </c>
      <c r="N53" s="145">
        <v>0.11600000000000001</v>
      </c>
      <c r="O53" s="74">
        <v>6.0999999999999999E-2</v>
      </c>
      <c r="P53" s="74">
        <v>0</v>
      </c>
      <c r="Q53" s="74">
        <v>0.41399999999999998</v>
      </c>
      <c r="R53" s="26">
        <f t="shared" si="1"/>
        <v>97.108000000000018</v>
      </c>
      <c r="S53" s="58"/>
      <c r="T53" s="57">
        <v>0.1707205820758706</v>
      </c>
      <c r="U53" s="57">
        <v>0.44431125847950936</v>
      </c>
      <c r="V53" s="57">
        <v>4.6070983299184141</v>
      </c>
      <c r="W53" s="57">
        <v>7.8667869202019318</v>
      </c>
      <c r="X53" s="57">
        <v>7.4141308157141289E-2</v>
      </c>
      <c r="Y53" s="57">
        <v>6.5485534254073681</v>
      </c>
      <c r="Z53" s="57">
        <v>2.2152187357207671</v>
      </c>
      <c r="AA53" s="57">
        <v>0.10891436675482512</v>
      </c>
      <c r="AB53" s="57">
        <v>1.8365972402557105</v>
      </c>
      <c r="AC53" s="57">
        <v>3.4004261556791607E-2</v>
      </c>
      <c r="AD53" s="57">
        <v>1.3382049781978461E-2</v>
      </c>
      <c r="AE53" s="57">
        <v>0</v>
      </c>
      <c r="AF53" s="57">
        <v>8.3617034135190255E-2</v>
      </c>
      <c r="AG53" s="57"/>
      <c r="AH53" s="197">
        <v>63.066051694888202</v>
      </c>
      <c r="AI53" s="197">
        <v>21.902972450769635</v>
      </c>
      <c r="AJ53" s="197">
        <v>15.080693402783625</v>
      </c>
    </row>
    <row r="54" spans="2:36" s="43" customFormat="1" x14ac:dyDescent="0.25">
      <c r="B54" s="73" t="s">
        <v>58</v>
      </c>
      <c r="C54" s="68" t="s">
        <v>24</v>
      </c>
      <c r="D54" s="73" t="s">
        <v>107</v>
      </c>
      <c r="E54" s="73"/>
      <c r="F54" s="182" t="s">
        <v>159</v>
      </c>
      <c r="G54" s="74">
        <v>1.6060000000000001</v>
      </c>
      <c r="H54" s="74">
        <v>16.012</v>
      </c>
      <c r="I54" s="74">
        <v>35.209000000000003</v>
      </c>
      <c r="J54" s="74">
        <v>0.28899999999999998</v>
      </c>
      <c r="K54" s="74">
        <v>38.661999999999999</v>
      </c>
      <c r="L54" s="74">
        <v>0.53600000000000003</v>
      </c>
      <c r="M54" s="74">
        <v>4.5359999999999996</v>
      </c>
      <c r="N54" s="182" t="s">
        <v>159</v>
      </c>
      <c r="O54" s="74">
        <v>0.09</v>
      </c>
      <c r="P54" s="74">
        <v>3.5000000000000003E-2</v>
      </c>
      <c r="Q54" s="74">
        <v>0.52900000000000003</v>
      </c>
      <c r="R54" s="26">
        <f t="shared" si="1"/>
        <v>97.504000000000005</v>
      </c>
      <c r="S54" s="58"/>
      <c r="T54" s="57">
        <v>0</v>
      </c>
      <c r="U54" s="57">
        <v>0.43522130867105052</v>
      </c>
      <c r="V54" s="57">
        <v>5.1140496239647693</v>
      </c>
      <c r="W54" s="57">
        <v>7.5438835447342178</v>
      </c>
      <c r="X54" s="57">
        <v>6.2792056001167426E-2</v>
      </c>
      <c r="Y54" s="57">
        <v>6.3670438674246643</v>
      </c>
      <c r="Z54" s="57">
        <v>2.3952388017761699</v>
      </c>
      <c r="AA54" s="57">
        <v>0.12303124503510388</v>
      </c>
      <c r="AB54" s="57">
        <v>1.8325183946315007</v>
      </c>
      <c r="AC54" s="57">
        <v>0</v>
      </c>
      <c r="AD54" s="57">
        <v>1.9556837717315555E-2</v>
      </c>
      <c r="AE54" s="57">
        <v>7.6298746458323859E-3</v>
      </c>
      <c r="AF54" s="57">
        <v>0.10583112348899557</v>
      </c>
      <c r="AG54" s="57"/>
      <c r="AH54" s="197">
        <v>59.598067426908344</v>
      </c>
      <c r="AI54" s="197">
        <v>22.348978348656001</v>
      </c>
      <c r="AJ54" s="197">
        <v>15.911854368462143</v>
      </c>
    </row>
    <row r="55" spans="2:36" s="43" customFormat="1" x14ac:dyDescent="0.25">
      <c r="B55" s="73" t="s">
        <v>58</v>
      </c>
      <c r="C55" s="68" t="s">
        <v>24</v>
      </c>
      <c r="D55" s="73" t="s">
        <v>105</v>
      </c>
      <c r="E55" s="73"/>
      <c r="F55" s="182" t="s">
        <v>159</v>
      </c>
      <c r="G55" s="74">
        <v>0.51100000000000001</v>
      </c>
      <c r="H55" s="74">
        <v>8.1349999999999998</v>
      </c>
      <c r="I55" s="74">
        <v>34.158000000000001</v>
      </c>
      <c r="J55" s="74">
        <v>0.48199999999999998</v>
      </c>
      <c r="K55" s="74">
        <v>48.975000000000001</v>
      </c>
      <c r="L55" s="74">
        <v>0.59599999999999997</v>
      </c>
      <c r="M55" s="74">
        <v>2.0760000000000001</v>
      </c>
      <c r="N55" s="145">
        <v>1.4999999999999999E-2</v>
      </c>
      <c r="O55" s="74">
        <v>9.7000000000000003E-2</v>
      </c>
      <c r="P55" s="74">
        <v>0</v>
      </c>
      <c r="Q55" s="74">
        <v>0.41399999999999998</v>
      </c>
      <c r="R55" s="26">
        <f t="shared" si="1"/>
        <v>95.458999999999989</v>
      </c>
      <c r="S55" s="58"/>
      <c r="T55" s="57">
        <v>0</v>
      </c>
      <c r="U55" s="57">
        <v>0.1487812919700546</v>
      </c>
      <c r="V55" s="57">
        <v>2.7915134820125851</v>
      </c>
      <c r="W55" s="57">
        <v>7.8631495427889355</v>
      </c>
      <c r="X55" s="57">
        <v>0.11251662968272541</v>
      </c>
      <c r="Y55" s="57">
        <v>7.0013896616178624</v>
      </c>
      <c r="Z55" s="57">
        <v>4.9239347832203055</v>
      </c>
      <c r="AA55" s="57">
        <v>0.14698049476360264</v>
      </c>
      <c r="AB55" s="57">
        <v>0.90108438123727919</v>
      </c>
      <c r="AC55" s="57">
        <v>4.6794277940843433E-3</v>
      </c>
      <c r="AD55" s="57">
        <v>2.2645956710671163E-2</v>
      </c>
      <c r="AE55" s="57">
        <v>0</v>
      </c>
      <c r="AF55" s="57">
        <v>8.8985837379556815E-2</v>
      </c>
      <c r="AG55" s="57"/>
      <c r="AH55" s="197">
        <v>73.800077247730826</v>
      </c>
      <c r="AI55" s="197">
        <v>11.402560468414016</v>
      </c>
      <c r="AJ55" s="197">
        <v>31.607047334419555</v>
      </c>
    </row>
    <row r="56" spans="2:36" s="43" customFormat="1" x14ac:dyDescent="0.25">
      <c r="B56" s="73" t="s">
        <v>59</v>
      </c>
      <c r="C56" s="68" t="s">
        <v>24</v>
      </c>
      <c r="D56" s="73" t="s">
        <v>107</v>
      </c>
      <c r="E56" s="73"/>
      <c r="F56" s="145">
        <v>2E-3</v>
      </c>
      <c r="G56" s="74">
        <v>0.308</v>
      </c>
      <c r="H56" s="74">
        <v>12.962</v>
      </c>
      <c r="I56" s="74">
        <v>37.686999999999998</v>
      </c>
      <c r="J56" s="74">
        <v>0.44600000000000001</v>
      </c>
      <c r="K56" s="74">
        <v>41.378999999999998</v>
      </c>
      <c r="L56" s="74">
        <v>0.44500000000000001</v>
      </c>
      <c r="M56" s="74">
        <v>3.8860000000000001</v>
      </c>
      <c r="N56" s="182" t="s">
        <v>159</v>
      </c>
      <c r="O56" s="74">
        <v>0.20300000000000001</v>
      </c>
      <c r="P56" s="74">
        <v>6.5000000000000002E-2</v>
      </c>
      <c r="Q56" s="74">
        <v>0.20899999999999999</v>
      </c>
      <c r="R56" s="26">
        <f t="shared" si="1"/>
        <v>97.591999999999985</v>
      </c>
      <c r="S56" s="58"/>
      <c r="T56" s="57">
        <v>5.5278979943266843E-4</v>
      </c>
      <c r="U56" s="57">
        <v>8.5129629112630945E-2</v>
      </c>
      <c r="V56" s="57">
        <v>4.222374876381318</v>
      </c>
      <c r="W56" s="57">
        <v>8.2356573262770389</v>
      </c>
      <c r="X56" s="57">
        <v>9.8834173443359402E-2</v>
      </c>
      <c r="Y56" s="57">
        <v>6.3228063808090926</v>
      </c>
      <c r="Z56" s="57">
        <v>3.2420477011515727</v>
      </c>
      <c r="AA56" s="57">
        <v>0.10417800955464032</v>
      </c>
      <c r="AB56" s="57">
        <v>1.6011923567538084</v>
      </c>
      <c r="AC56" s="57">
        <v>0</v>
      </c>
      <c r="AD56" s="57">
        <v>4.499016394030473E-2</v>
      </c>
      <c r="AE56" s="57">
        <v>1.4452005904864708E-2</v>
      </c>
      <c r="AF56" s="57">
        <v>4.2645129333229934E-2</v>
      </c>
      <c r="AG56" s="57"/>
      <c r="AH56" s="197">
        <v>66.107208524630991</v>
      </c>
      <c r="AI56" s="197">
        <v>20.206872941101327</v>
      </c>
      <c r="AJ56" s="197">
        <v>20.649880261850303</v>
      </c>
    </row>
    <row r="57" spans="2:36" s="43" customFormat="1" x14ac:dyDescent="0.25">
      <c r="B57" s="73" t="s">
        <v>59</v>
      </c>
      <c r="C57" s="68" t="s">
        <v>24</v>
      </c>
      <c r="D57" s="73" t="s">
        <v>107</v>
      </c>
      <c r="E57" s="73"/>
      <c r="F57" s="74">
        <v>0.113</v>
      </c>
      <c r="G57" s="74">
        <v>0.33500000000000002</v>
      </c>
      <c r="H57" s="74">
        <v>14.407999999999999</v>
      </c>
      <c r="I57" s="74">
        <v>38.1</v>
      </c>
      <c r="J57" s="74">
        <v>0.33900000000000002</v>
      </c>
      <c r="K57" s="74">
        <v>33.841000000000001</v>
      </c>
      <c r="L57" s="74">
        <v>2.3380000000000001</v>
      </c>
      <c r="M57" s="74">
        <v>6.6319999999999997</v>
      </c>
      <c r="N57" s="145">
        <v>8.9999999999999993E-3</v>
      </c>
      <c r="O57" s="74">
        <v>8.2000000000000003E-2</v>
      </c>
      <c r="P57" s="74">
        <v>4.3999999999999997E-2</v>
      </c>
      <c r="Q57" s="74">
        <v>1.87</v>
      </c>
      <c r="R57" s="26">
        <f t="shared" si="1"/>
        <v>98.11099999999999</v>
      </c>
      <c r="S57" s="58"/>
      <c r="T57" s="57">
        <v>3.0315711834209044E-2</v>
      </c>
      <c r="U57" s="57">
        <v>8.987401295982328E-2</v>
      </c>
      <c r="V57" s="57">
        <v>4.5556229635311798</v>
      </c>
      <c r="W57" s="57">
        <v>8.0814814040345446</v>
      </c>
      <c r="X57" s="57">
        <v>7.2917417011360328E-2</v>
      </c>
      <c r="Y57" s="57">
        <v>4.5567495536237015</v>
      </c>
      <c r="Z57" s="57">
        <v>3.036030997358607</v>
      </c>
      <c r="AA57" s="57">
        <v>0.53127557898893318</v>
      </c>
      <c r="AB57" s="57">
        <v>2.6524336661599186</v>
      </c>
      <c r="AC57" s="57">
        <v>2.5870564302496748E-3</v>
      </c>
      <c r="AD57" s="57">
        <v>1.763984205236022E-2</v>
      </c>
      <c r="AE57" s="57">
        <v>9.4956949001244913E-3</v>
      </c>
      <c r="AF57" s="57">
        <v>0.37035998535310893</v>
      </c>
      <c r="AG57" s="57"/>
      <c r="AH57" s="197">
        <v>63.950420673713836</v>
      </c>
      <c r="AI57" s="197">
        <v>36.792429673323383</v>
      </c>
      <c r="AJ57" s="197">
        <v>19.370923090175616</v>
      </c>
    </row>
    <row r="58" spans="2:36" s="43" customFormat="1" x14ac:dyDescent="0.25">
      <c r="B58" s="73" t="s">
        <v>60</v>
      </c>
      <c r="C58" s="68" t="s">
        <v>154</v>
      </c>
      <c r="D58" s="73" t="s">
        <v>107</v>
      </c>
      <c r="E58" s="73"/>
      <c r="F58" s="74">
        <v>7.5999999999999998E-2</v>
      </c>
      <c r="G58" s="74">
        <v>3.6459999999999999</v>
      </c>
      <c r="H58" s="74">
        <v>13.041</v>
      </c>
      <c r="I58" s="74">
        <v>34.46</v>
      </c>
      <c r="J58" s="74">
        <v>0.3</v>
      </c>
      <c r="K58" s="74">
        <v>37.002000000000002</v>
      </c>
      <c r="L58" s="74">
        <v>0.59699999999999998</v>
      </c>
      <c r="M58" s="74">
        <v>7.84</v>
      </c>
      <c r="N58" s="145">
        <v>0.52500000000000002</v>
      </c>
      <c r="O58" s="74">
        <v>4.1000000000000002E-2</v>
      </c>
      <c r="P58" s="74">
        <v>0.23699999999999999</v>
      </c>
      <c r="Q58" s="74">
        <v>0.21199999999999999</v>
      </c>
      <c r="R58" s="26">
        <f t="shared" si="1"/>
        <v>97.977000000000004</v>
      </c>
      <c r="S58" s="58"/>
      <c r="T58" s="57">
        <v>2.0131842090290241E-2</v>
      </c>
      <c r="U58" s="57">
        <v>0.96579863501576602</v>
      </c>
      <c r="V58" s="57">
        <v>4.0713230568538483</v>
      </c>
      <c r="W58" s="57">
        <v>7.2170858523474068</v>
      </c>
      <c r="X58" s="57">
        <v>6.3713788385434844E-2</v>
      </c>
      <c r="Y58" s="57">
        <v>5.5507494070648553</v>
      </c>
      <c r="Z58" s="57">
        <v>2.6464114020385816</v>
      </c>
      <c r="AA58" s="57">
        <v>0.13394616188184408</v>
      </c>
      <c r="AB58" s="57">
        <v>3.0959694953875259</v>
      </c>
      <c r="AC58" s="57">
        <v>0.1490058406721595</v>
      </c>
      <c r="AD58" s="57">
        <v>8.708538830692978E-3</v>
      </c>
      <c r="AE58" s="57">
        <v>5.0501353494537E-2</v>
      </c>
      <c r="AF58" s="57">
        <v>4.1457099018365307E-2</v>
      </c>
      <c r="AG58" s="57"/>
      <c r="AH58" s="197">
        <v>63.933596934681496</v>
      </c>
      <c r="AI58" s="197">
        <v>35.805136379643933</v>
      </c>
      <c r="AJ58" s="197">
        <v>18.991356493517067</v>
      </c>
    </row>
    <row r="59" spans="2:36" s="43" customFormat="1" x14ac:dyDescent="0.25">
      <c r="B59" s="73" t="s">
        <v>60</v>
      </c>
      <c r="C59" s="68" t="s">
        <v>154</v>
      </c>
      <c r="D59" s="73" t="s">
        <v>107</v>
      </c>
      <c r="E59" s="73"/>
      <c r="F59" s="74">
        <v>1.3069999999999999</v>
      </c>
      <c r="G59" s="74">
        <v>2.5550000000000002</v>
      </c>
      <c r="H59" s="74">
        <v>12.292</v>
      </c>
      <c r="I59" s="74">
        <v>34.488</v>
      </c>
      <c r="J59" s="74">
        <v>0.246</v>
      </c>
      <c r="K59" s="74">
        <v>40.582999999999998</v>
      </c>
      <c r="L59" s="74">
        <v>0.52700000000000002</v>
      </c>
      <c r="M59" s="74">
        <v>5.2009999999999996</v>
      </c>
      <c r="N59" s="145">
        <v>1.2999999999999999E-2</v>
      </c>
      <c r="O59" s="74">
        <v>0.16300000000000001</v>
      </c>
      <c r="P59" s="74">
        <v>3.1E-2</v>
      </c>
      <c r="Q59" s="74">
        <v>0.35099999999999998</v>
      </c>
      <c r="R59" s="26">
        <f t="shared" si="1"/>
        <v>97.757000000000005</v>
      </c>
      <c r="S59" s="58"/>
      <c r="T59" s="57">
        <v>0.35506917881671585</v>
      </c>
      <c r="U59" s="57">
        <v>0.69410998613367181</v>
      </c>
      <c r="V59" s="57">
        <v>3.9356338443365777</v>
      </c>
      <c r="W59" s="57">
        <v>7.407677616507053</v>
      </c>
      <c r="X59" s="57">
        <v>5.3581485064055384E-2</v>
      </c>
      <c r="Y59" s="57">
        <v>6.7367944606968075</v>
      </c>
      <c r="Z59" s="57">
        <v>2.483607819604893</v>
      </c>
      <c r="AA59" s="57">
        <v>0.12126459567297138</v>
      </c>
      <c r="AB59" s="57">
        <v>2.1063713023686872</v>
      </c>
      <c r="AC59" s="57">
        <v>3.7840320502077461E-3</v>
      </c>
      <c r="AD59" s="57">
        <v>3.5507206472903098E-2</v>
      </c>
      <c r="AE59" s="57">
        <v>6.7746027003865051E-3</v>
      </c>
      <c r="AF59" s="57">
        <v>7.0394321868391244E-2</v>
      </c>
      <c r="AG59" s="57"/>
      <c r="AH59" s="197">
        <v>65.304365855401855</v>
      </c>
      <c r="AI59" s="197">
        <v>23.81919958083553</v>
      </c>
      <c r="AJ59" s="197">
        <v>17.962119899815665</v>
      </c>
    </row>
    <row r="60" spans="2:36" s="43" customFormat="1" x14ac:dyDescent="0.25">
      <c r="B60" s="73" t="s">
        <v>54</v>
      </c>
      <c r="C60" s="68" t="s">
        <v>24</v>
      </c>
      <c r="D60" s="73" t="s">
        <v>115</v>
      </c>
      <c r="E60" s="73"/>
      <c r="F60" s="74">
        <v>3.4000000000000002E-2</v>
      </c>
      <c r="G60" s="74">
        <v>0.20200000000000001</v>
      </c>
      <c r="H60" s="74">
        <v>4.9000000000000002E-2</v>
      </c>
      <c r="I60" s="74">
        <v>6.7000000000000004E-2</v>
      </c>
      <c r="J60" s="74">
        <v>0.152</v>
      </c>
      <c r="K60" s="74">
        <v>90.528000000000006</v>
      </c>
      <c r="L60" s="74">
        <v>0.11600000000000001</v>
      </c>
      <c r="M60" s="74">
        <v>0.65900000000000003</v>
      </c>
      <c r="N60" s="182" t="s">
        <v>159</v>
      </c>
      <c r="O60" s="74">
        <v>8.8999999999999996E-2</v>
      </c>
      <c r="P60" s="74">
        <v>4.7E-2</v>
      </c>
      <c r="Q60" s="74">
        <v>1.7999999999999999E-2</v>
      </c>
      <c r="R60" s="26">
        <f t="shared" si="1"/>
        <v>91.961000000000013</v>
      </c>
      <c r="S60" s="58"/>
      <c r="T60" s="57">
        <v>1.0548894057504216E-2</v>
      </c>
      <c r="U60" s="57">
        <v>6.2672841165172105E-2</v>
      </c>
      <c r="V60" s="57">
        <v>1.7917558891896428E-2</v>
      </c>
      <c r="W60" s="57">
        <v>1.6435370240386042E-2</v>
      </c>
      <c r="X60" s="57">
        <v>3.7810624697069348E-2</v>
      </c>
      <c r="Y60" s="57">
        <v>7.7253405015059471</v>
      </c>
      <c r="Z60" s="57">
        <v>15.764456991873695</v>
      </c>
      <c r="AA60" s="57">
        <v>3.0484004889145908E-2</v>
      </c>
      <c r="AB60" s="57">
        <v>0.3048064238355877</v>
      </c>
      <c r="AC60" s="57">
        <v>0</v>
      </c>
      <c r="AD60" s="57">
        <v>2.2141627153343113E-2</v>
      </c>
      <c r="AE60" s="57">
        <v>1.1730340549858446E-2</v>
      </c>
      <c r="AF60" s="57">
        <v>4.1228130661967975E-3</v>
      </c>
      <c r="AG60" s="57"/>
      <c r="AH60" s="197">
        <v>47.842704117306951</v>
      </c>
      <c r="AI60" s="197">
        <v>3.7957764243849597</v>
      </c>
      <c r="AJ60" s="197">
        <v>99.782560020001199</v>
      </c>
    </row>
    <row r="61" spans="2:36" s="43" customFormat="1" x14ac:dyDescent="0.25">
      <c r="B61" s="73" t="s">
        <v>116</v>
      </c>
      <c r="C61" s="68" t="s">
        <v>24</v>
      </c>
      <c r="D61" s="73" t="s">
        <v>115</v>
      </c>
      <c r="E61" s="73"/>
      <c r="F61" s="74">
        <v>0.153</v>
      </c>
      <c r="G61" s="74">
        <v>0.13700000000000001</v>
      </c>
      <c r="H61" s="74">
        <v>4.2999999999999997E-2</v>
      </c>
      <c r="I61" s="74">
        <v>4.4999999999999998E-2</v>
      </c>
      <c r="J61" s="74">
        <v>0</v>
      </c>
      <c r="K61" s="74">
        <v>90.135000000000005</v>
      </c>
      <c r="L61" s="74">
        <v>3.6999999999999998E-2</v>
      </c>
      <c r="M61" s="74">
        <v>0.223</v>
      </c>
      <c r="N61" s="182" t="s">
        <v>159</v>
      </c>
      <c r="O61" s="74">
        <v>5.3999999999999999E-2</v>
      </c>
      <c r="P61" s="74">
        <v>0.16600000000000001</v>
      </c>
      <c r="Q61" s="74">
        <v>0</v>
      </c>
      <c r="R61" s="26">
        <f t="shared" si="1"/>
        <v>90.993000000000009</v>
      </c>
      <c r="S61" s="58"/>
      <c r="T61" s="57">
        <v>4.8155074139725362E-2</v>
      </c>
      <c r="U61" s="57">
        <v>4.3119249393087422E-2</v>
      </c>
      <c r="V61" s="57">
        <v>1.5950482592989916E-2</v>
      </c>
      <c r="W61" s="57">
        <v>1.119798326973066E-2</v>
      </c>
      <c r="X61" s="57">
        <v>0</v>
      </c>
      <c r="Y61" s="57">
        <v>7.9628641158634785</v>
      </c>
      <c r="Z61" s="57">
        <v>15.762474598599365</v>
      </c>
      <c r="AA61" s="57">
        <v>9.8636662468535394E-3</v>
      </c>
      <c r="AB61" s="57">
        <v>0.10463239718633657</v>
      </c>
      <c r="AC61" s="57">
        <v>0</v>
      </c>
      <c r="AD61" s="57">
        <v>1.3628118394142104E-2</v>
      </c>
      <c r="AE61" s="57">
        <v>4.2028458550431337E-2</v>
      </c>
      <c r="AF61" s="57">
        <v>0</v>
      </c>
      <c r="AG61" s="57"/>
      <c r="AH61" s="197">
        <v>41.247204635262214</v>
      </c>
      <c r="AI61" s="197">
        <v>1.2969624098019179</v>
      </c>
      <c r="AJ61" s="197">
        <v>99.828061342871294</v>
      </c>
    </row>
    <row r="62" spans="2:36" s="43" customFormat="1" x14ac:dyDescent="0.25">
      <c r="B62" s="73" t="s">
        <v>50</v>
      </c>
      <c r="C62" s="68" t="s">
        <v>24</v>
      </c>
      <c r="D62" s="73" t="s">
        <v>105</v>
      </c>
      <c r="E62" s="73"/>
      <c r="F62" s="182" t="s">
        <v>159</v>
      </c>
      <c r="G62" s="74">
        <v>1.1140000000000001</v>
      </c>
      <c r="H62" s="74">
        <v>12.221</v>
      </c>
      <c r="I62" s="74">
        <v>34.776000000000003</v>
      </c>
      <c r="J62" s="74">
        <v>0.33</v>
      </c>
      <c r="K62" s="74">
        <v>39.743000000000002</v>
      </c>
      <c r="L62" s="74">
        <v>0.28699999999999998</v>
      </c>
      <c r="M62" s="74">
        <v>7.3159999999999998</v>
      </c>
      <c r="N62" s="145">
        <v>0.28499999999999998</v>
      </c>
      <c r="O62" s="74">
        <v>0.17100000000000001</v>
      </c>
      <c r="P62" s="74">
        <v>0.109</v>
      </c>
      <c r="Q62" s="74">
        <v>0.127</v>
      </c>
      <c r="R62" s="26">
        <f t="shared" si="1"/>
        <v>96.478999999999999</v>
      </c>
      <c r="S62" s="58"/>
      <c r="T62" s="57">
        <v>0</v>
      </c>
      <c r="U62" s="57">
        <v>0.30301980216410951</v>
      </c>
      <c r="V62" s="57">
        <v>3.9178455435946642</v>
      </c>
      <c r="W62" s="57">
        <v>7.4789757002436064</v>
      </c>
      <c r="X62" s="57">
        <v>7.1968426989964501E-2</v>
      </c>
      <c r="Y62" s="57">
        <v>5.1463682329460472</v>
      </c>
      <c r="Z62" s="57">
        <v>3.8945970060746564</v>
      </c>
      <c r="AA62" s="57">
        <v>6.6123180667587309E-2</v>
      </c>
      <c r="AB62" s="57">
        <v>2.9666765829083754</v>
      </c>
      <c r="AC62" s="57">
        <v>8.3062451591713368E-2</v>
      </c>
      <c r="AD62" s="57">
        <v>3.7296960694297589E-2</v>
      </c>
      <c r="AE62" s="57">
        <v>2.3850476843478279E-2</v>
      </c>
      <c r="AF62" s="57">
        <v>2.5502494665940713E-2</v>
      </c>
      <c r="AG62" s="57"/>
      <c r="AH62" s="197">
        <v>65.623348302379839</v>
      </c>
      <c r="AI62" s="197">
        <v>36.566747136795406</v>
      </c>
      <c r="AJ62" s="197">
        <v>25.469168015836814</v>
      </c>
    </row>
    <row r="63" spans="2:36" s="43" customFormat="1" x14ac:dyDescent="0.25">
      <c r="B63" s="73" t="s">
        <v>50</v>
      </c>
      <c r="C63" s="68" t="s">
        <v>24</v>
      </c>
      <c r="D63" s="73" t="s">
        <v>107</v>
      </c>
      <c r="E63" s="73"/>
      <c r="F63" s="182" t="s">
        <v>159</v>
      </c>
      <c r="G63" s="74">
        <v>1.6020000000000001</v>
      </c>
      <c r="H63" s="74">
        <v>11.882</v>
      </c>
      <c r="I63" s="74">
        <v>35.74</v>
      </c>
      <c r="J63" s="74">
        <v>0.28199999999999997</v>
      </c>
      <c r="K63" s="74">
        <v>38.680999999999997</v>
      </c>
      <c r="L63" s="74">
        <v>0.44900000000000001</v>
      </c>
      <c r="M63" s="74">
        <v>6.9050000000000002</v>
      </c>
      <c r="N63" s="145">
        <v>0.38300000000000001</v>
      </c>
      <c r="O63" s="74">
        <v>0.09</v>
      </c>
      <c r="P63" s="74">
        <v>8.5999999999999993E-2</v>
      </c>
      <c r="Q63" s="74">
        <v>0.13500000000000001</v>
      </c>
      <c r="R63" s="26">
        <f t="shared" si="1"/>
        <v>96.234999999999999</v>
      </c>
      <c r="S63" s="58"/>
      <c r="T63" s="57">
        <v>0</v>
      </c>
      <c r="U63" s="57">
        <v>0.43826034355682336</v>
      </c>
      <c r="V63" s="57">
        <v>3.8310159313724341</v>
      </c>
      <c r="W63" s="57">
        <v>7.7303807804497762</v>
      </c>
      <c r="X63" s="57">
        <v>6.1853036151082064E-2</v>
      </c>
      <c r="Y63" s="57">
        <v>5.3689501024846384</v>
      </c>
      <c r="Z63" s="57">
        <v>3.4808954100721423</v>
      </c>
      <c r="AA63" s="57">
        <v>0.1040404025268048</v>
      </c>
      <c r="AB63" s="57">
        <v>2.8160738081600707</v>
      </c>
      <c r="AC63" s="57">
        <v>0.11226451455524637</v>
      </c>
      <c r="AD63" s="57">
        <v>1.9742569954262781E-2</v>
      </c>
      <c r="AE63" s="57">
        <v>1.8925739727577908E-2</v>
      </c>
      <c r="AF63" s="57">
        <v>2.7264438409603613E-2</v>
      </c>
      <c r="AG63" s="57"/>
      <c r="AH63" s="197">
        <v>66.863727395021442</v>
      </c>
      <c r="AI63" s="197">
        <v>34.405199531521681</v>
      </c>
      <c r="AJ63" s="197">
        <v>23.140724710469026</v>
      </c>
    </row>
    <row r="64" spans="2:36" s="43" customFormat="1" x14ac:dyDescent="0.25">
      <c r="B64" s="73" t="s">
        <v>49</v>
      </c>
      <c r="C64" s="73" t="s">
        <v>19</v>
      </c>
      <c r="D64" s="73" t="s">
        <v>105</v>
      </c>
      <c r="E64" s="73"/>
      <c r="F64" s="74">
        <v>4.5999999999999999E-2</v>
      </c>
      <c r="G64" s="74">
        <v>1.105</v>
      </c>
      <c r="H64" s="74">
        <v>12.332000000000001</v>
      </c>
      <c r="I64" s="74">
        <v>31.876000000000001</v>
      </c>
      <c r="J64" s="74">
        <v>0.42399999999999999</v>
      </c>
      <c r="K64" s="74">
        <v>47.12</v>
      </c>
      <c r="L64" s="74">
        <v>0.505</v>
      </c>
      <c r="M64" s="74">
        <v>2.798</v>
      </c>
      <c r="N64" s="182" t="s">
        <v>159</v>
      </c>
      <c r="O64" s="74">
        <v>0.105</v>
      </c>
      <c r="P64" s="74">
        <v>0.182</v>
      </c>
      <c r="Q64" s="74">
        <v>0.4</v>
      </c>
      <c r="R64" s="26">
        <f t="shared" si="1"/>
        <v>96.893000000000001</v>
      </c>
      <c r="S64" s="58"/>
      <c r="T64" s="57">
        <v>1.2881915016931152E-2</v>
      </c>
      <c r="U64" s="57">
        <v>0.3094460020371505</v>
      </c>
      <c r="V64" s="57">
        <v>4.0701541810789363</v>
      </c>
      <c r="W64" s="57">
        <v>7.0576983386728331</v>
      </c>
      <c r="X64" s="57">
        <v>9.5198631585687421E-2</v>
      </c>
      <c r="Y64" s="57">
        <v>6.9356023197989272</v>
      </c>
      <c r="Z64" s="57">
        <v>4.1000043527675913</v>
      </c>
      <c r="AA64" s="57">
        <v>0.11978432664625016</v>
      </c>
      <c r="AB64" s="57">
        <v>1.168102613233265</v>
      </c>
      <c r="AC64" s="57">
        <v>0</v>
      </c>
      <c r="AD64" s="57">
        <v>2.3577807094988034E-2</v>
      </c>
      <c r="AE64" s="57">
        <v>4.0999516478590063E-2</v>
      </c>
      <c r="AF64" s="57">
        <v>8.2694326482244576E-2</v>
      </c>
      <c r="AG64" s="57"/>
      <c r="AH64" s="197">
        <v>63.423722826533918</v>
      </c>
      <c r="AI64" s="197">
        <v>14.414426770055062</v>
      </c>
      <c r="AJ64" s="197">
        <v>26.924368853023438</v>
      </c>
    </row>
    <row r="65" spans="2:36" s="43" customFormat="1" x14ac:dyDescent="0.25">
      <c r="B65" s="73" t="s">
        <v>49</v>
      </c>
      <c r="C65" s="73" t="s">
        <v>19</v>
      </c>
      <c r="D65" s="73" t="s">
        <v>105</v>
      </c>
      <c r="E65" s="73"/>
      <c r="F65" s="182" t="s">
        <v>159</v>
      </c>
      <c r="G65" s="74">
        <v>1.194</v>
      </c>
      <c r="H65" s="74">
        <v>12.28</v>
      </c>
      <c r="I65" s="74">
        <v>32.186</v>
      </c>
      <c r="J65" s="74">
        <v>0.35399999999999998</v>
      </c>
      <c r="K65" s="74">
        <v>47.429000000000002</v>
      </c>
      <c r="L65" s="74">
        <v>0.60899999999999999</v>
      </c>
      <c r="M65" s="74">
        <v>2.6259999999999999</v>
      </c>
      <c r="N65" s="182" t="s">
        <v>159</v>
      </c>
      <c r="O65" s="74">
        <v>6.5000000000000002E-2</v>
      </c>
      <c r="P65" s="74">
        <v>0.20399999999999999</v>
      </c>
      <c r="Q65" s="74">
        <v>0.498</v>
      </c>
      <c r="R65" s="26">
        <f t="shared" si="1"/>
        <v>97.444999999999993</v>
      </c>
      <c r="S65" s="58"/>
      <c r="T65" s="57">
        <v>0</v>
      </c>
      <c r="U65" s="57">
        <v>0.33311675376308297</v>
      </c>
      <c r="V65" s="57">
        <v>4.0378042658259012</v>
      </c>
      <c r="W65" s="57">
        <v>7.0996318867362191</v>
      </c>
      <c r="X65" s="57">
        <v>7.9184041111674805E-2</v>
      </c>
      <c r="Y65" s="57">
        <v>6.9793671291513943</v>
      </c>
      <c r="Z65" s="57">
        <v>4.0869841043203916</v>
      </c>
      <c r="AA65" s="57">
        <v>0.14391148716642121</v>
      </c>
      <c r="AB65" s="57">
        <v>1.0921883955997116</v>
      </c>
      <c r="AC65" s="57">
        <v>0</v>
      </c>
      <c r="AD65" s="57">
        <v>1.4541091875858793E-2</v>
      </c>
      <c r="AE65" s="57">
        <v>4.5783297083435488E-2</v>
      </c>
      <c r="AF65" s="57">
        <v>0.10256864460573331</v>
      </c>
      <c r="AG65" s="57"/>
      <c r="AH65" s="197">
        <v>63.745657344154374</v>
      </c>
      <c r="AI65" s="197">
        <v>13.531324814040602</v>
      </c>
      <c r="AJ65" s="197">
        <v>26.844924373870896</v>
      </c>
    </row>
    <row r="66" spans="2:36" s="43" customFormat="1" x14ac:dyDescent="0.25">
      <c r="B66" s="73" t="s">
        <v>49</v>
      </c>
      <c r="C66" s="73" t="s">
        <v>19</v>
      </c>
      <c r="D66" s="73" t="s">
        <v>105</v>
      </c>
      <c r="E66" s="73"/>
      <c r="F66" s="182" t="s">
        <v>159</v>
      </c>
      <c r="G66" s="74">
        <v>1.07</v>
      </c>
      <c r="H66" s="74">
        <v>12.105</v>
      </c>
      <c r="I66" s="74">
        <v>31.228999999999999</v>
      </c>
      <c r="J66" s="74">
        <v>0.33200000000000002</v>
      </c>
      <c r="K66" s="74">
        <v>47.371000000000002</v>
      </c>
      <c r="L66" s="74">
        <v>0.49399999999999999</v>
      </c>
      <c r="M66" s="74">
        <v>2.7069999999999999</v>
      </c>
      <c r="N66" s="182" t="s">
        <v>159</v>
      </c>
      <c r="O66" s="74">
        <v>8.8999999999999996E-2</v>
      </c>
      <c r="P66" s="74">
        <v>0.20599999999999999</v>
      </c>
      <c r="Q66" s="74">
        <v>0.629</v>
      </c>
      <c r="R66" s="26">
        <f t="shared" si="1"/>
        <v>96.231999999999999</v>
      </c>
      <c r="S66" s="58"/>
      <c r="T66" s="57">
        <v>0</v>
      </c>
      <c r="U66" s="57">
        <v>0.30209434956604642</v>
      </c>
      <c r="V66" s="57">
        <v>4.0278970815274207</v>
      </c>
      <c r="W66" s="57">
        <v>6.9709758426204615</v>
      </c>
      <c r="X66" s="57">
        <v>7.515176059083313E-2</v>
      </c>
      <c r="Y66" s="57">
        <v>6.8967761641991254</v>
      </c>
      <c r="Z66" s="57">
        <v>4.288319697160766</v>
      </c>
      <c r="AA66" s="57">
        <v>0.11813315235049567</v>
      </c>
      <c r="AB66" s="57">
        <v>1.1393516027368722</v>
      </c>
      <c r="AC66" s="57">
        <v>0</v>
      </c>
      <c r="AD66" s="57">
        <v>2.0148389792914341E-2</v>
      </c>
      <c r="AE66" s="57">
        <v>4.6785448143944461E-2</v>
      </c>
      <c r="AF66" s="57">
        <v>0.13109997079534003</v>
      </c>
      <c r="AG66" s="57"/>
      <c r="AH66" s="197">
        <v>63.379001564021848</v>
      </c>
      <c r="AI66" s="197">
        <v>14.177868194488431</v>
      </c>
      <c r="AJ66" s="197">
        <v>28.05171494459568</v>
      </c>
    </row>
    <row r="67" spans="2:36" s="43" customFormat="1" x14ac:dyDescent="0.25">
      <c r="B67" s="73" t="s">
        <v>55</v>
      </c>
      <c r="C67" s="68" t="s">
        <v>24</v>
      </c>
      <c r="D67" s="73" t="s">
        <v>117</v>
      </c>
      <c r="E67" s="73"/>
      <c r="F67" s="182" t="s">
        <v>159</v>
      </c>
      <c r="G67" s="74">
        <v>0.79900000000000004</v>
      </c>
      <c r="H67" s="74">
        <v>4.4930000000000003</v>
      </c>
      <c r="I67" s="74">
        <v>24.734999999999999</v>
      </c>
      <c r="J67" s="74">
        <v>0.19400000000000001</v>
      </c>
      <c r="K67" s="74">
        <v>61.35</v>
      </c>
      <c r="L67" s="74">
        <v>0.52</v>
      </c>
      <c r="M67" s="74">
        <v>1.3959999999999999</v>
      </c>
      <c r="N67" s="182" t="s">
        <v>159</v>
      </c>
      <c r="O67" s="74">
        <v>5.6000000000000001E-2</v>
      </c>
      <c r="P67" s="74">
        <v>0.158</v>
      </c>
      <c r="Q67" s="74">
        <v>0.11</v>
      </c>
      <c r="R67" s="26">
        <f>SUM(F67:Q67)</f>
        <v>93.810999999999993</v>
      </c>
      <c r="S67" s="58"/>
      <c r="T67" s="57">
        <v>0</v>
      </c>
      <c r="U67" s="57">
        <v>0.24016309346266865</v>
      </c>
      <c r="V67" s="57">
        <v>1.591661293476629</v>
      </c>
      <c r="W67" s="57">
        <v>5.8782503696233279</v>
      </c>
      <c r="X67" s="57">
        <v>4.6752352705888109E-2</v>
      </c>
      <c r="Y67" s="57">
        <v>7.4449004538660519</v>
      </c>
      <c r="Z67" s="57">
        <v>7.9771595999387088</v>
      </c>
      <c r="AA67" s="57">
        <v>0.1323880706211738</v>
      </c>
      <c r="AB67" s="57">
        <v>0.62554073377204744</v>
      </c>
      <c r="AC67" s="57">
        <v>0</v>
      </c>
      <c r="AD67" s="57">
        <v>1.3497055373195687E-2</v>
      </c>
      <c r="AE67" s="57">
        <v>3.8203339287014693E-2</v>
      </c>
      <c r="AF67" s="57">
        <v>2.440873653834252E-2</v>
      </c>
      <c r="AG67" s="57"/>
      <c r="AH67" s="197">
        <v>78.692367925324277</v>
      </c>
      <c r="AI67" s="197">
        <v>7.7510103751232293</v>
      </c>
      <c r="AJ67" s="197">
        <v>51.64189032406577</v>
      </c>
    </row>
    <row r="68" spans="2:36" s="43" customFormat="1" x14ac:dyDescent="0.25">
      <c r="B68" s="73" t="s">
        <v>55</v>
      </c>
      <c r="C68" s="68" t="s">
        <v>24</v>
      </c>
      <c r="D68" s="73" t="s">
        <v>105</v>
      </c>
      <c r="E68" s="73"/>
      <c r="F68" s="74">
        <v>5.8999999999999997E-2</v>
      </c>
      <c r="G68" s="74">
        <v>1.8680000000000001</v>
      </c>
      <c r="H68" s="74">
        <v>10.414999999999999</v>
      </c>
      <c r="I68" s="74">
        <v>33.192999999999998</v>
      </c>
      <c r="J68" s="74">
        <v>0.35699999999999998</v>
      </c>
      <c r="K68" s="74">
        <v>46.497999999999998</v>
      </c>
      <c r="L68" s="74">
        <v>0.36799999999999999</v>
      </c>
      <c r="M68" s="74">
        <v>4.9409999999999998</v>
      </c>
      <c r="N68" s="145">
        <v>0.13</v>
      </c>
      <c r="O68" s="74">
        <v>5.2999999999999999E-2</v>
      </c>
      <c r="P68" s="74">
        <v>0.20399999999999999</v>
      </c>
      <c r="Q68" s="74">
        <v>0.11899999999999999</v>
      </c>
      <c r="R68" s="26">
        <f>SUM(F68:Q68)</f>
        <v>98.20499999999997</v>
      </c>
      <c r="S68" s="58"/>
      <c r="T68" s="57">
        <v>1.6149981362019186E-2</v>
      </c>
      <c r="U68" s="57">
        <v>0.51132483363138725</v>
      </c>
      <c r="V68" s="57">
        <v>3.3599594413949796</v>
      </c>
      <c r="W68" s="57">
        <v>7.1836174256597154</v>
      </c>
      <c r="X68" s="57">
        <v>7.8348462981883193E-2</v>
      </c>
      <c r="Y68" s="57">
        <v>6.3495862982000606</v>
      </c>
      <c r="Z68" s="57">
        <v>4.2948488471273558</v>
      </c>
      <c r="AA68" s="57">
        <v>8.5320590434923155E-2</v>
      </c>
      <c r="AB68" s="57">
        <v>2.01625545323702</v>
      </c>
      <c r="AC68" s="57">
        <v>3.8127421170050663E-2</v>
      </c>
      <c r="AD68" s="57">
        <v>1.1632883972597241E-2</v>
      </c>
      <c r="AE68" s="57">
        <v>4.4919501725897738E-2</v>
      </c>
      <c r="AF68" s="57">
        <v>2.4046955526724818E-2</v>
      </c>
      <c r="AG68" s="57"/>
      <c r="AH68" s="197">
        <v>68.132641476785949</v>
      </c>
      <c r="AI68" s="197">
        <v>24.101047009294295</v>
      </c>
      <c r="AJ68" s="197">
        <v>28.944100471672606</v>
      </c>
    </row>
    <row r="69" spans="2:36" s="43" customFormat="1" x14ac:dyDescent="0.25">
      <c r="B69" s="73" t="s">
        <v>55</v>
      </c>
      <c r="C69" s="68" t="s">
        <v>24</v>
      </c>
      <c r="D69" s="73" t="s">
        <v>105</v>
      </c>
      <c r="E69" s="73"/>
      <c r="F69" s="74" t="s">
        <v>159</v>
      </c>
      <c r="G69" s="74">
        <v>0.63500000000000001</v>
      </c>
      <c r="H69" s="74">
        <v>8.4160000000000004</v>
      </c>
      <c r="I69" s="74">
        <v>30.437000000000001</v>
      </c>
      <c r="J69" s="74">
        <v>0.40200000000000002</v>
      </c>
      <c r="K69" s="74">
        <v>53.646999999999998</v>
      </c>
      <c r="L69" s="74">
        <v>0.49199999999999999</v>
      </c>
      <c r="M69" s="74">
        <v>2.0049999999999999</v>
      </c>
      <c r="N69" s="182" t="s">
        <v>159</v>
      </c>
      <c r="O69" s="74">
        <v>0.193</v>
      </c>
      <c r="P69" s="74">
        <v>4.1000000000000002E-2</v>
      </c>
      <c r="Q69" s="74">
        <v>0.252</v>
      </c>
      <c r="R69" s="26">
        <f>SUM(F69:Q69)</f>
        <v>96.52</v>
      </c>
      <c r="S69" s="58"/>
      <c r="T69" s="57">
        <v>0</v>
      </c>
      <c r="U69" s="57">
        <v>0.1824299414279025</v>
      </c>
      <c r="V69" s="57">
        <v>2.8495932087032032</v>
      </c>
      <c r="W69" s="57">
        <v>6.9135468977972003</v>
      </c>
      <c r="X69" s="57">
        <v>9.2595674069473527E-2</v>
      </c>
      <c r="Y69" s="57">
        <v>7.1370662476307176</v>
      </c>
      <c r="Z69" s="57">
        <v>5.752436618129062</v>
      </c>
      <c r="AA69" s="57">
        <v>0.1197218766606815</v>
      </c>
      <c r="AB69" s="57">
        <v>0.85871185308630626</v>
      </c>
      <c r="AC69" s="57">
        <v>0</v>
      </c>
      <c r="AD69" s="57">
        <v>4.4460179874278458E-2</v>
      </c>
      <c r="AE69" s="57">
        <v>9.475257016234185E-3</v>
      </c>
      <c r="AF69" s="57">
        <v>5.3446104827569743E-2</v>
      </c>
      <c r="AG69" s="57"/>
      <c r="AH69" s="197">
        <v>70.812738753939286</v>
      </c>
      <c r="AI69" s="197">
        <v>10.739565834240711</v>
      </c>
      <c r="AJ69" s="197">
        <v>37.075235553426964</v>
      </c>
    </row>
    <row r="70" spans="2:36" s="43" customFormat="1" x14ac:dyDescent="0.25">
      <c r="B70" s="73" t="s">
        <v>55</v>
      </c>
      <c r="C70" s="68" t="s">
        <v>24</v>
      </c>
      <c r="D70" s="73" t="s">
        <v>105</v>
      </c>
      <c r="E70" s="73"/>
      <c r="F70" s="74">
        <v>0.184</v>
      </c>
      <c r="G70" s="74">
        <v>0.79800000000000004</v>
      </c>
      <c r="H70" s="74">
        <v>6.1559999999999997</v>
      </c>
      <c r="I70" s="74">
        <v>28.134</v>
      </c>
      <c r="J70" s="74">
        <v>0.214</v>
      </c>
      <c r="K70" s="74">
        <v>56.914999999999999</v>
      </c>
      <c r="L70" s="74">
        <v>0.56499999999999995</v>
      </c>
      <c r="M70" s="74">
        <v>1.617</v>
      </c>
      <c r="N70" s="182" t="s">
        <v>159</v>
      </c>
      <c r="O70" s="74">
        <v>0.08</v>
      </c>
      <c r="P70" s="74">
        <v>0.13400000000000001</v>
      </c>
      <c r="Q70" s="74">
        <v>0.27900000000000003</v>
      </c>
      <c r="R70" s="26">
        <f>SUM(F70:Q70)</f>
        <v>95.075999999999993</v>
      </c>
      <c r="S70" s="58"/>
      <c r="T70" s="57">
        <v>5.4200439955657501E-2</v>
      </c>
      <c r="U70" s="57">
        <v>0.23506495154681897</v>
      </c>
      <c r="V70" s="57">
        <v>2.1371664449625971</v>
      </c>
      <c r="W70" s="57">
        <v>6.5522905531833349</v>
      </c>
      <c r="X70" s="57">
        <v>5.0540672131723446E-2</v>
      </c>
      <c r="Y70" s="57">
        <v>7.3648871446827666</v>
      </c>
      <c r="Z70" s="57">
        <v>6.656147494373748</v>
      </c>
      <c r="AA70" s="57">
        <v>0.14096764883361637</v>
      </c>
      <c r="AB70" s="57">
        <v>0.71007740922470042</v>
      </c>
      <c r="AC70" s="57">
        <v>0</v>
      </c>
      <c r="AD70" s="57">
        <v>1.8895852438359916E-2</v>
      </c>
      <c r="AE70" s="57">
        <v>3.17522522489187E-2</v>
      </c>
      <c r="AF70" s="57">
        <v>6.0671162589573023E-2</v>
      </c>
      <c r="AG70" s="57"/>
      <c r="AH70" s="197">
        <v>75.40506333803593</v>
      </c>
      <c r="AI70" s="197">
        <v>8.7935668879325881</v>
      </c>
      <c r="AJ70" s="197">
        <v>43.374944907633541</v>
      </c>
    </row>
    <row r="71" spans="2:36" s="43" customFormat="1" x14ac:dyDescent="0.25">
      <c r="B71" s="147" t="s">
        <v>55</v>
      </c>
      <c r="C71" s="146" t="s">
        <v>24</v>
      </c>
      <c r="D71" s="147" t="s">
        <v>105</v>
      </c>
      <c r="E71" s="147"/>
      <c r="F71" s="182" t="s">
        <v>159</v>
      </c>
      <c r="G71" s="148">
        <v>0.63500000000000001</v>
      </c>
      <c r="H71" s="148">
        <v>7.8029999999999999</v>
      </c>
      <c r="I71" s="148">
        <v>29.035</v>
      </c>
      <c r="J71" s="148">
        <v>0.39500000000000002</v>
      </c>
      <c r="K71" s="148">
        <v>53.978999999999999</v>
      </c>
      <c r="L71" s="148">
        <v>0.63</v>
      </c>
      <c r="M71" s="148">
        <v>2.0110000000000001</v>
      </c>
      <c r="N71" s="182" t="s">
        <v>159</v>
      </c>
      <c r="O71" s="148">
        <v>0.193</v>
      </c>
      <c r="P71" s="148">
        <v>5.0999999999999997E-2</v>
      </c>
      <c r="Q71" s="148">
        <v>0.26800000000000002</v>
      </c>
      <c r="R71" s="165">
        <f>SUM(F71:Q71)</f>
        <v>95</v>
      </c>
      <c r="S71" s="149"/>
      <c r="T71" s="150">
        <v>0</v>
      </c>
      <c r="U71" s="150">
        <v>0.18557370542002574</v>
      </c>
      <c r="V71" s="150">
        <v>2.687565565555909</v>
      </c>
      <c r="W71" s="150">
        <v>6.7087440040148785</v>
      </c>
      <c r="X71" s="150">
        <v>9.2551201464982608E-2</v>
      </c>
      <c r="Y71" s="150">
        <v>7.0813827508514722</v>
      </c>
      <c r="Z71" s="150">
        <v>6.1113839406683255</v>
      </c>
      <c r="AA71" s="150">
        <v>0.15594422033719399</v>
      </c>
      <c r="AB71" s="150">
        <v>0.87612378789681411</v>
      </c>
      <c r="AC71" s="150">
        <v>0</v>
      </c>
      <c r="AD71" s="150">
        <v>4.5226349678851453E-2</v>
      </c>
      <c r="AE71" s="150">
        <v>1.1989405232855436E-2</v>
      </c>
      <c r="AF71" s="150">
        <v>5.7819007606619635E-2</v>
      </c>
      <c r="AG71" s="150"/>
      <c r="AH71" s="199">
        <v>71.397647707783278</v>
      </c>
      <c r="AI71" s="199">
        <v>11.010029129484424</v>
      </c>
      <c r="AJ71" s="199">
        <v>39.408722751924536</v>
      </c>
    </row>
    <row r="72" spans="2:36" s="43" customFormat="1" x14ac:dyDescent="0.25"/>
  </sheetData>
  <mergeCells count="2">
    <mergeCell ref="F10:R10"/>
    <mergeCell ref="T10:AF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7"/>
  <sheetViews>
    <sheetView showGridLines="0" workbookViewId="0"/>
  </sheetViews>
  <sheetFormatPr defaultRowHeight="15" x14ac:dyDescent="0.25"/>
  <cols>
    <col min="2" max="2" width="14.140625" customWidth="1"/>
    <col min="3" max="3" width="34.5703125" customWidth="1"/>
    <col min="4" max="4" width="8.42578125" customWidth="1"/>
  </cols>
  <sheetData>
    <row r="1" spans="2:20" s="1" customFormat="1" x14ac:dyDescent="0.25">
      <c r="B1" s="1" t="s">
        <v>171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</row>
    <row r="2" spans="2:20" s="1" customFormat="1" x14ac:dyDescent="0.25">
      <c r="B2" s="1" t="s">
        <v>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"/>
    </row>
    <row r="4" spans="2:20" x14ac:dyDescent="0.25">
      <c r="B4" t="s">
        <v>164</v>
      </c>
    </row>
    <row r="5" spans="2:20" x14ac:dyDescent="0.25">
      <c r="B5" t="s">
        <v>118</v>
      </c>
    </row>
    <row r="6" spans="2:20" x14ac:dyDescent="0.25">
      <c r="B6" t="s">
        <v>161</v>
      </c>
    </row>
    <row r="7" spans="2:20" x14ac:dyDescent="0.25">
      <c r="B7" t="s">
        <v>169</v>
      </c>
    </row>
    <row r="9" spans="2:20" ht="18" x14ac:dyDescent="0.25">
      <c r="B9" s="75" t="s">
        <v>0</v>
      </c>
      <c r="C9" s="75" t="s">
        <v>1</v>
      </c>
      <c r="D9" s="75" t="s">
        <v>2</v>
      </c>
      <c r="E9" s="6" t="s">
        <v>3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6" t="s">
        <v>119</v>
      </c>
      <c r="Q9" s="6" t="s">
        <v>103</v>
      </c>
      <c r="R9" s="6" t="s">
        <v>120</v>
      </c>
      <c r="S9" s="6" t="s">
        <v>121</v>
      </c>
      <c r="T9" s="6" t="s">
        <v>122</v>
      </c>
    </row>
    <row r="10" spans="2:20" ht="15.75" thickBot="1" x14ac:dyDescent="0.3">
      <c r="B10" s="76" t="s">
        <v>17</v>
      </c>
      <c r="C10" s="77"/>
      <c r="D10" s="7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x14ac:dyDescent="0.25">
      <c r="B11" s="78" t="s">
        <v>27</v>
      </c>
      <c r="C11" s="78" t="s">
        <v>19</v>
      </c>
      <c r="D11" s="78" t="s">
        <v>123</v>
      </c>
      <c r="E11" s="21">
        <v>51.960999999999999</v>
      </c>
      <c r="F11" s="21">
        <v>0.40699999999999997</v>
      </c>
      <c r="G11" s="21">
        <v>1.3029999999999999</v>
      </c>
      <c r="H11" s="21">
        <v>4.2839999999999998</v>
      </c>
      <c r="I11" s="21">
        <v>0.10199999999999999</v>
      </c>
      <c r="J11" s="21">
        <v>17.254000000000001</v>
      </c>
      <c r="K11" s="21">
        <v>21.701000000000001</v>
      </c>
      <c r="L11" s="21">
        <v>0.49399999999999999</v>
      </c>
      <c r="M11" s="151">
        <v>1.7000000000000001E-2</v>
      </c>
      <c r="N11" s="21">
        <v>0.68799999999999994</v>
      </c>
      <c r="O11" s="151">
        <v>7.0000000000000001E-3</v>
      </c>
      <c r="P11" s="21">
        <v>98.218000000000004</v>
      </c>
      <c r="Q11" s="31">
        <v>87.774699999999996</v>
      </c>
      <c r="R11" s="31">
        <v>44.244999999999997</v>
      </c>
      <c r="S11" s="31">
        <v>48.938699999999997</v>
      </c>
      <c r="T11" s="31">
        <v>6.8162000000000003</v>
      </c>
    </row>
    <row r="12" spans="2:20" x14ac:dyDescent="0.25">
      <c r="B12" s="78" t="s">
        <v>27</v>
      </c>
      <c r="C12" s="78" t="s">
        <v>19</v>
      </c>
      <c r="D12" s="78" t="s">
        <v>123</v>
      </c>
      <c r="E12" s="21">
        <v>51.930999999999997</v>
      </c>
      <c r="F12" s="21">
        <v>0.47699999999999998</v>
      </c>
      <c r="G12" s="21">
        <v>1.306</v>
      </c>
      <c r="H12" s="21">
        <v>4.3620000000000001</v>
      </c>
      <c r="I12" s="21">
        <v>9.9000000000000005E-2</v>
      </c>
      <c r="J12" s="21">
        <v>17.167000000000002</v>
      </c>
      <c r="K12" s="21">
        <v>21.681999999999999</v>
      </c>
      <c r="L12" s="21">
        <v>0.44800000000000001</v>
      </c>
      <c r="M12" s="151">
        <v>8.0000000000000002E-3</v>
      </c>
      <c r="N12" s="21">
        <v>0.67800000000000005</v>
      </c>
      <c r="O12" s="151">
        <v>1.7000000000000001E-2</v>
      </c>
      <c r="P12" s="21">
        <v>98.174999999999997</v>
      </c>
      <c r="Q12" s="31">
        <v>87.521799999999999</v>
      </c>
      <c r="R12" s="31">
        <v>44.2761</v>
      </c>
      <c r="S12" s="31">
        <v>48.770499999999998</v>
      </c>
      <c r="T12" s="31">
        <v>6.9534000000000002</v>
      </c>
    </row>
    <row r="13" spans="2:20" x14ac:dyDescent="0.25">
      <c r="B13" s="78" t="s">
        <v>28</v>
      </c>
      <c r="C13" s="78" t="s">
        <v>41</v>
      </c>
      <c r="D13" s="78" t="s">
        <v>123</v>
      </c>
      <c r="E13" s="21">
        <v>52.128</v>
      </c>
      <c r="F13" s="21">
        <v>0.17</v>
      </c>
      <c r="G13" s="21">
        <v>1.978</v>
      </c>
      <c r="H13" s="21">
        <v>3.9289999999999998</v>
      </c>
      <c r="I13" s="21">
        <v>0.11600000000000001</v>
      </c>
      <c r="J13" s="21">
        <v>17.04</v>
      </c>
      <c r="K13" s="21">
        <v>22.027999999999999</v>
      </c>
      <c r="L13" s="21">
        <v>0.315</v>
      </c>
      <c r="M13" s="182" t="s">
        <v>159</v>
      </c>
      <c r="N13" s="21">
        <v>1.2609999999999999</v>
      </c>
      <c r="O13" s="151">
        <v>6.0000000000000001E-3</v>
      </c>
      <c r="P13" s="21">
        <v>98.971000000000004</v>
      </c>
      <c r="Q13" s="31">
        <v>88.545699999999997</v>
      </c>
      <c r="R13" s="31">
        <v>45.138399999999997</v>
      </c>
      <c r="S13" s="31">
        <v>48.577599999999997</v>
      </c>
      <c r="T13" s="31">
        <v>6.2839999999999998</v>
      </c>
    </row>
    <row r="14" spans="2:20" x14ac:dyDescent="0.25">
      <c r="B14" s="78" t="s">
        <v>28</v>
      </c>
      <c r="C14" s="78" t="s">
        <v>41</v>
      </c>
      <c r="D14" s="78" t="s">
        <v>123</v>
      </c>
      <c r="E14" s="21">
        <v>51.652999999999999</v>
      </c>
      <c r="F14" s="21">
        <v>0.16300000000000001</v>
      </c>
      <c r="G14" s="21">
        <v>1.91</v>
      </c>
      <c r="H14" s="21">
        <v>3.7749999999999999</v>
      </c>
      <c r="I14" s="21">
        <v>8.4000000000000005E-2</v>
      </c>
      <c r="J14" s="21">
        <v>17.86</v>
      </c>
      <c r="K14" s="21">
        <v>21.026</v>
      </c>
      <c r="L14" s="21">
        <v>0.246</v>
      </c>
      <c r="M14" s="151">
        <v>7.0000000000000001E-3</v>
      </c>
      <c r="N14" s="21">
        <v>1.367</v>
      </c>
      <c r="O14" s="151">
        <v>5.5E-2</v>
      </c>
      <c r="P14" s="21">
        <v>98.146000000000001</v>
      </c>
      <c r="Q14" s="31">
        <v>89.398700000000005</v>
      </c>
      <c r="R14" s="31">
        <v>43.068100000000001</v>
      </c>
      <c r="S14" s="31">
        <v>50.896299999999997</v>
      </c>
      <c r="T14" s="31">
        <v>6.0354999999999999</v>
      </c>
    </row>
    <row r="15" spans="2:20" x14ac:dyDescent="0.25">
      <c r="B15" s="78" t="s">
        <v>28</v>
      </c>
      <c r="C15" s="78" t="s">
        <v>41</v>
      </c>
      <c r="D15" s="78" t="s">
        <v>123</v>
      </c>
      <c r="E15" s="21">
        <v>52.384</v>
      </c>
      <c r="F15" s="21">
        <v>0.17</v>
      </c>
      <c r="G15" s="21">
        <v>2.2210000000000001</v>
      </c>
      <c r="H15" s="21">
        <v>3.4169999999999998</v>
      </c>
      <c r="I15" s="21">
        <v>6.2E-2</v>
      </c>
      <c r="J15" s="21">
        <v>18.754000000000001</v>
      </c>
      <c r="K15" s="21">
        <v>21.192</v>
      </c>
      <c r="L15" s="21">
        <v>0.21099999999999999</v>
      </c>
      <c r="M15" s="151">
        <v>5.0000000000000001E-3</v>
      </c>
      <c r="N15" s="21">
        <v>1.175</v>
      </c>
      <c r="O15" s="151">
        <v>0.05</v>
      </c>
      <c r="P15" s="21">
        <v>99.641000000000005</v>
      </c>
      <c r="Q15" s="31">
        <v>90.725399999999993</v>
      </c>
      <c r="R15" s="31">
        <v>42.426299999999998</v>
      </c>
      <c r="S15" s="31">
        <v>52.234000000000002</v>
      </c>
      <c r="T15" s="31">
        <v>5.3396999999999997</v>
      </c>
    </row>
    <row r="16" spans="2:20" x14ac:dyDescent="0.25">
      <c r="B16" s="78" t="s">
        <v>28</v>
      </c>
      <c r="C16" s="78" t="s">
        <v>41</v>
      </c>
      <c r="D16" s="78" t="s">
        <v>123</v>
      </c>
      <c r="E16" s="21">
        <v>51.902999999999999</v>
      </c>
      <c r="F16" s="21">
        <v>0.13600000000000001</v>
      </c>
      <c r="G16" s="21">
        <v>3.121</v>
      </c>
      <c r="H16" s="21">
        <v>3.976</v>
      </c>
      <c r="I16" s="21">
        <v>0.1</v>
      </c>
      <c r="J16" s="21">
        <v>17.041</v>
      </c>
      <c r="K16" s="21">
        <v>21.626000000000001</v>
      </c>
      <c r="L16" s="21">
        <v>0.41899999999999998</v>
      </c>
      <c r="M16" s="151">
        <v>2E-3</v>
      </c>
      <c r="N16" s="21">
        <v>1.335</v>
      </c>
      <c r="O16" s="151">
        <v>8.9999999999999993E-3</v>
      </c>
      <c r="P16" s="21">
        <v>99.668000000000006</v>
      </c>
      <c r="Q16" s="31">
        <v>88.424300000000002</v>
      </c>
      <c r="R16" s="31">
        <v>44.648099999999999</v>
      </c>
      <c r="S16" s="31">
        <v>48.944600000000001</v>
      </c>
      <c r="T16" s="31">
        <v>6.4074</v>
      </c>
    </row>
    <row r="17" spans="2:22" x14ac:dyDescent="0.25">
      <c r="B17" s="78" t="s">
        <v>28</v>
      </c>
      <c r="C17" s="78" t="s">
        <v>41</v>
      </c>
      <c r="D17" s="78" t="s">
        <v>123</v>
      </c>
      <c r="E17" s="21">
        <v>52.23</v>
      </c>
      <c r="F17" s="21">
        <v>0.13200000000000001</v>
      </c>
      <c r="G17" s="21">
        <v>3.0510000000000002</v>
      </c>
      <c r="H17" s="21">
        <v>3.8660000000000001</v>
      </c>
      <c r="I17" s="21">
        <v>0.14599999999999999</v>
      </c>
      <c r="J17" s="21">
        <v>17.204999999999998</v>
      </c>
      <c r="K17" s="21">
        <v>21.863</v>
      </c>
      <c r="L17" s="21">
        <v>0.28899999999999998</v>
      </c>
      <c r="M17" s="151">
        <v>1E-3</v>
      </c>
      <c r="N17" s="21">
        <v>1.1779999999999999</v>
      </c>
      <c r="O17" s="151">
        <v>0.06</v>
      </c>
      <c r="P17" s="21">
        <v>100.021</v>
      </c>
      <c r="Q17" s="31">
        <v>88.805999999999997</v>
      </c>
      <c r="R17" s="31">
        <v>44.786000000000001</v>
      </c>
      <c r="S17" s="31">
        <v>49.033299999999997</v>
      </c>
      <c r="T17" s="31">
        <v>6.1806999999999999</v>
      </c>
    </row>
    <row r="18" spans="2:22" x14ac:dyDescent="0.25">
      <c r="B18" s="78" t="s">
        <v>28</v>
      </c>
      <c r="C18" s="78" t="s">
        <v>41</v>
      </c>
      <c r="D18" s="78" t="s">
        <v>123</v>
      </c>
      <c r="E18" s="21">
        <v>51.332999999999998</v>
      </c>
      <c r="F18" s="21">
        <v>0.14799999999999999</v>
      </c>
      <c r="G18" s="21">
        <v>3.286</v>
      </c>
      <c r="H18" s="21">
        <v>3.7839999999999998</v>
      </c>
      <c r="I18" s="21">
        <v>8.4000000000000005E-2</v>
      </c>
      <c r="J18" s="21">
        <v>17.170000000000002</v>
      </c>
      <c r="K18" s="21">
        <v>21.771999999999998</v>
      </c>
      <c r="L18" s="21">
        <v>0.29699999999999999</v>
      </c>
      <c r="M18" s="182" t="s">
        <v>159</v>
      </c>
      <c r="N18" s="21">
        <v>1.3320000000000001</v>
      </c>
      <c r="O18" s="151">
        <v>7.0000000000000007E-2</v>
      </c>
      <c r="P18" s="21">
        <v>99.275999999999996</v>
      </c>
      <c r="Q18" s="31">
        <v>88.995800000000003</v>
      </c>
      <c r="R18" s="31">
        <v>44.787599999999998</v>
      </c>
      <c r="S18" s="31">
        <v>49.136699999999998</v>
      </c>
      <c r="T18" s="31">
        <v>6.0757000000000003</v>
      </c>
    </row>
    <row r="19" spans="2:22" x14ac:dyDescent="0.25">
      <c r="B19" s="78" t="s">
        <v>30</v>
      </c>
      <c r="C19" s="78" t="s">
        <v>24</v>
      </c>
      <c r="D19" s="78" t="s">
        <v>123</v>
      </c>
      <c r="E19" s="21">
        <v>52.097999999999999</v>
      </c>
      <c r="F19" s="21">
        <v>0.20499999999999999</v>
      </c>
      <c r="G19" s="21">
        <v>1.3640000000000001</v>
      </c>
      <c r="H19" s="21">
        <v>3.9590000000000001</v>
      </c>
      <c r="I19" s="21">
        <v>7.9000000000000001E-2</v>
      </c>
      <c r="J19" s="21">
        <v>18.074999999999999</v>
      </c>
      <c r="K19" s="21">
        <v>21.081</v>
      </c>
      <c r="L19" s="21">
        <v>0.20599999999999999</v>
      </c>
      <c r="M19" s="151">
        <v>7.0000000000000001E-3</v>
      </c>
      <c r="N19" s="21">
        <v>1.171</v>
      </c>
      <c r="O19" s="151">
        <v>5.0999999999999997E-2</v>
      </c>
      <c r="P19" s="21">
        <v>98.296000000000006</v>
      </c>
      <c r="Q19" s="31">
        <v>89.057599999999994</v>
      </c>
      <c r="R19" s="31">
        <v>42.745800000000003</v>
      </c>
      <c r="S19" s="31">
        <v>50.989199999999997</v>
      </c>
      <c r="T19" s="31">
        <v>6.2649999999999997</v>
      </c>
    </row>
    <row r="20" spans="2:22" x14ac:dyDescent="0.25">
      <c r="B20" s="78" t="s">
        <v>30</v>
      </c>
      <c r="C20" s="78" t="s">
        <v>24</v>
      </c>
      <c r="D20" s="78" t="s">
        <v>123</v>
      </c>
      <c r="E20" s="21">
        <v>51.808</v>
      </c>
      <c r="F20" s="21">
        <v>0.55800000000000005</v>
      </c>
      <c r="G20" s="21">
        <v>1.6850000000000001</v>
      </c>
      <c r="H20" s="21">
        <v>4.3440000000000003</v>
      </c>
      <c r="I20" s="21">
        <v>0.125</v>
      </c>
      <c r="J20" s="21">
        <v>17.821999999999999</v>
      </c>
      <c r="K20" s="21">
        <v>20.792999999999999</v>
      </c>
      <c r="L20" s="21">
        <v>0.41299999999999998</v>
      </c>
      <c r="M20" s="182" t="s">
        <v>159</v>
      </c>
      <c r="N20" s="21">
        <v>0.90400000000000003</v>
      </c>
      <c r="O20" s="151">
        <v>4.7E-2</v>
      </c>
      <c r="P20" s="21">
        <v>98.498999999999995</v>
      </c>
      <c r="Q20" s="31">
        <v>87.972200000000001</v>
      </c>
      <c r="R20" s="31">
        <v>42.453899999999997</v>
      </c>
      <c r="S20" s="31">
        <v>50.624600000000001</v>
      </c>
      <c r="T20" s="31">
        <v>6.9215</v>
      </c>
      <c r="U20" s="78"/>
      <c r="V20" s="78"/>
    </row>
    <row r="21" spans="2:22" x14ac:dyDescent="0.25">
      <c r="B21" s="78" t="s">
        <v>30</v>
      </c>
      <c r="C21" s="78" t="s">
        <v>24</v>
      </c>
      <c r="D21" s="78" t="s">
        <v>123</v>
      </c>
      <c r="E21" s="21">
        <v>51.935000000000002</v>
      </c>
      <c r="F21" s="21">
        <v>0.42899999999999999</v>
      </c>
      <c r="G21" s="21">
        <v>1.7609999999999999</v>
      </c>
      <c r="H21" s="21">
        <v>4.6520000000000001</v>
      </c>
      <c r="I21" s="21">
        <v>8.5999999999999993E-2</v>
      </c>
      <c r="J21" s="21">
        <v>17.677</v>
      </c>
      <c r="K21" s="21">
        <v>20.771000000000001</v>
      </c>
      <c r="L21" s="21">
        <v>0.36099999999999999</v>
      </c>
      <c r="M21" s="151">
        <v>7.0000000000000001E-3</v>
      </c>
      <c r="N21" s="21">
        <v>0.88700000000000001</v>
      </c>
      <c r="O21" s="151">
        <v>4.7E-2</v>
      </c>
      <c r="P21" s="21">
        <v>98.613</v>
      </c>
      <c r="Q21" s="31">
        <v>87.136399999999995</v>
      </c>
      <c r="R21" s="31">
        <v>42.394199999999998</v>
      </c>
      <c r="S21" s="31">
        <v>50.195599999999999</v>
      </c>
      <c r="T21" s="31">
        <v>7.4101999999999997</v>
      </c>
      <c r="U21" s="78"/>
      <c r="V21" s="78"/>
    </row>
    <row r="22" spans="2:22" ht="15.75" thickBot="1" x14ac:dyDescent="0.3">
      <c r="B22" s="79" t="s">
        <v>36</v>
      </c>
      <c r="C22" s="80"/>
      <c r="D22" s="80"/>
      <c r="E22" s="80"/>
      <c r="F22" s="80"/>
      <c r="G22" s="81"/>
      <c r="H22" s="81"/>
      <c r="I22" s="81"/>
      <c r="J22" s="81"/>
      <c r="K22" s="81"/>
      <c r="L22" s="81"/>
      <c r="M22" s="152"/>
      <c r="N22" s="81"/>
      <c r="O22" s="152"/>
      <c r="P22" s="81"/>
      <c r="Q22" s="193"/>
      <c r="R22" s="193"/>
      <c r="S22" s="193"/>
      <c r="T22" s="193"/>
      <c r="U22" s="12"/>
      <c r="V22" s="12"/>
    </row>
    <row r="23" spans="2:22" x14ac:dyDescent="0.25">
      <c r="B23" s="39" t="s">
        <v>43</v>
      </c>
      <c r="C23" t="s">
        <v>24</v>
      </c>
      <c r="D23" t="s">
        <v>123</v>
      </c>
      <c r="E23" s="82">
        <v>52.491</v>
      </c>
      <c r="F23" s="82">
        <v>0.48099999999999998</v>
      </c>
      <c r="G23" s="82">
        <v>1.0980000000000001</v>
      </c>
      <c r="H23" s="82">
        <v>3.8290000000000002</v>
      </c>
      <c r="I23" s="82">
        <v>4.4999999999999998E-2</v>
      </c>
      <c r="J23" s="82">
        <v>17.478000000000002</v>
      </c>
      <c r="K23" s="82">
        <v>22.501000000000001</v>
      </c>
      <c r="L23" s="82">
        <v>0.32700000000000001</v>
      </c>
      <c r="M23" s="153">
        <v>1.4E-2</v>
      </c>
      <c r="N23" s="82">
        <v>0.42</v>
      </c>
      <c r="O23" s="153">
        <v>4.4999999999999998E-2</v>
      </c>
      <c r="P23" s="82">
        <v>98.728999999999999</v>
      </c>
      <c r="Q23" s="194">
        <v>89.053600000000003</v>
      </c>
      <c r="R23" s="194">
        <v>45.177799999999998</v>
      </c>
      <c r="S23" s="194">
        <v>48.821199999999997</v>
      </c>
      <c r="T23" s="194">
        <v>6.0010000000000003</v>
      </c>
    </row>
    <row r="24" spans="2:22" x14ac:dyDescent="0.25">
      <c r="B24" s="39" t="s">
        <v>43</v>
      </c>
      <c r="C24" t="s">
        <v>24</v>
      </c>
      <c r="D24" t="s">
        <v>123</v>
      </c>
      <c r="E24" s="82">
        <v>51.375</v>
      </c>
      <c r="F24" s="82">
        <v>0.56799999999999995</v>
      </c>
      <c r="G24" s="82">
        <v>1.415</v>
      </c>
      <c r="H24" s="82">
        <v>4.4969999999999999</v>
      </c>
      <c r="I24" s="82">
        <v>0.156</v>
      </c>
      <c r="J24" s="82">
        <v>17.123000000000001</v>
      </c>
      <c r="K24" s="82">
        <v>21.928000000000001</v>
      </c>
      <c r="L24" s="82">
        <v>0.46</v>
      </c>
      <c r="M24" s="153">
        <v>2.4E-2</v>
      </c>
      <c r="N24" s="82">
        <v>0.75800000000000001</v>
      </c>
      <c r="O24" s="153">
        <v>7.5999999999999998E-2</v>
      </c>
      <c r="P24" s="82">
        <v>98.38</v>
      </c>
      <c r="Q24" s="194">
        <v>87.157899999999998</v>
      </c>
      <c r="R24" s="194">
        <v>44.514699999999998</v>
      </c>
      <c r="S24" s="194">
        <v>48.3598</v>
      </c>
      <c r="T24" s="194">
        <v>7.1254999999999997</v>
      </c>
    </row>
    <row r="25" spans="2:22" x14ac:dyDescent="0.25">
      <c r="B25" s="39" t="s">
        <v>43</v>
      </c>
      <c r="C25" t="s">
        <v>24</v>
      </c>
      <c r="D25" t="s">
        <v>123</v>
      </c>
      <c r="E25" s="82">
        <v>52.323</v>
      </c>
      <c r="F25" s="82">
        <v>0.23799999999999999</v>
      </c>
      <c r="G25" s="82">
        <v>1.698</v>
      </c>
      <c r="H25" s="82">
        <v>4.4379999999999997</v>
      </c>
      <c r="I25" s="82">
        <v>0.11700000000000001</v>
      </c>
      <c r="J25" s="82">
        <v>16.963000000000001</v>
      </c>
      <c r="K25" s="82">
        <v>21.849</v>
      </c>
      <c r="L25" s="82">
        <v>0.35099999999999998</v>
      </c>
      <c r="M25" s="153">
        <v>0.01</v>
      </c>
      <c r="N25" s="82">
        <v>1.1399999999999999</v>
      </c>
      <c r="O25" s="153">
        <v>0.09</v>
      </c>
      <c r="P25" s="82">
        <v>99.216999999999999</v>
      </c>
      <c r="Q25" s="194">
        <v>87.200400000000002</v>
      </c>
      <c r="R25" s="194">
        <v>44.670099999999998</v>
      </c>
      <c r="S25" s="194">
        <v>48.247900000000001</v>
      </c>
      <c r="T25" s="194">
        <v>7.0819999999999999</v>
      </c>
    </row>
    <row r="26" spans="2:22" x14ac:dyDescent="0.25">
      <c r="B26" s="39" t="s">
        <v>43</v>
      </c>
      <c r="C26" t="s">
        <v>24</v>
      </c>
      <c r="D26" t="s">
        <v>123</v>
      </c>
      <c r="E26" s="82">
        <v>51.683999999999997</v>
      </c>
      <c r="F26" s="82">
        <v>0.44700000000000001</v>
      </c>
      <c r="G26" s="82">
        <v>1.8660000000000001</v>
      </c>
      <c r="H26" s="82">
        <v>4.4589999999999996</v>
      </c>
      <c r="I26" s="82">
        <v>0.14299999999999999</v>
      </c>
      <c r="J26" s="82">
        <v>17.224</v>
      </c>
      <c r="K26" s="82">
        <v>21.451000000000001</v>
      </c>
      <c r="L26" s="82">
        <v>0.374</v>
      </c>
      <c r="M26" s="153">
        <v>1.2E-2</v>
      </c>
      <c r="N26" s="82">
        <v>1.139</v>
      </c>
      <c r="O26" s="153">
        <v>6.6000000000000003E-2</v>
      </c>
      <c r="P26" s="82">
        <v>98.864999999999995</v>
      </c>
      <c r="Q26" s="194">
        <v>87.318799999999996</v>
      </c>
      <c r="R26" s="194">
        <v>43.872799999999998</v>
      </c>
      <c r="S26" s="194">
        <v>49.009500000000003</v>
      </c>
      <c r="T26" s="194">
        <v>7.1176000000000004</v>
      </c>
    </row>
    <row r="27" spans="2:22" x14ac:dyDescent="0.25">
      <c r="B27" s="39" t="s">
        <v>43</v>
      </c>
      <c r="C27" t="s">
        <v>24</v>
      </c>
      <c r="D27" t="s">
        <v>123</v>
      </c>
      <c r="E27" s="82">
        <v>51.664999999999999</v>
      </c>
      <c r="F27" s="82">
        <v>0.246</v>
      </c>
      <c r="G27" s="82">
        <v>1.7010000000000001</v>
      </c>
      <c r="H27" s="82">
        <v>4.3</v>
      </c>
      <c r="I27" s="82">
        <v>7.6999999999999999E-2</v>
      </c>
      <c r="J27" s="82">
        <v>17.355</v>
      </c>
      <c r="K27" s="82">
        <v>21.353000000000002</v>
      </c>
      <c r="L27" s="82">
        <v>0.29899999999999999</v>
      </c>
      <c r="M27" s="153">
        <v>0.01</v>
      </c>
      <c r="N27" s="82">
        <v>1.1279999999999999</v>
      </c>
      <c r="O27" s="153">
        <v>2.1999999999999999E-2</v>
      </c>
      <c r="P27" s="82">
        <v>98.156000000000006</v>
      </c>
      <c r="Q27" s="194">
        <v>87.796899999999994</v>
      </c>
      <c r="R27" s="194">
        <v>43.707799999999999</v>
      </c>
      <c r="S27" s="194">
        <v>49.422899999999998</v>
      </c>
      <c r="T27" s="194">
        <v>6.8693999999999997</v>
      </c>
    </row>
    <row r="28" spans="2:22" x14ac:dyDescent="0.25">
      <c r="B28" s="78" t="s">
        <v>44</v>
      </c>
      <c r="C28" t="s">
        <v>24</v>
      </c>
      <c r="D28" t="s">
        <v>123</v>
      </c>
      <c r="E28" s="82">
        <v>52.613</v>
      </c>
      <c r="F28" s="82">
        <v>0.34899999999999998</v>
      </c>
      <c r="G28" s="82">
        <v>1.173</v>
      </c>
      <c r="H28" s="82">
        <v>3.7730000000000001</v>
      </c>
      <c r="I28" s="82">
        <v>9.7000000000000003E-2</v>
      </c>
      <c r="J28" s="82">
        <v>16.989999999999998</v>
      </c>
      <c r="K28" s="82">
        <v>22.783999999999999</v>
      </c>
      <c r="L28" s="82">
        <v>0.47799999999999998</v>
      </c>
      <c r="M28" s="182" t="s">
        <v>159</v>
      </c>
      <c r="N28" s="82">
        <v>0.996</v>
      </c>
      <c r="O28" s="182" t="s">
        <v>159</v>
      </c>
      <c r="P28" s="82">
        <v>99.253</v>
      </c>
      <c r="Q28" s="194">
        <v>88.921099999999996</v>
      </c>
      <c r="R28" s="194">
        <v>46.153500000000001</v>
      </c>
      <c r="S28" s="194">
        <v>47.880899999999997</v>
      </c>
      <c r="T28" s="194">
        <v>5.9656000000000002</v>
      </c>
    </row>
    <row r="29" spans="2:22" x14ac:dyDescent="0.25">
      <c r="B29" s="78" t="s">
        <v>44</v>
      </c>
      <c r="C29" t="s">
        <v>24</v>
      </c>
      <c r="D29" t="s">
        <v>123</v>
      </c>
      <c r="E29" s="82">
        <v>52.481999999999999</v>
      </c>
      <c r="F29" s="82">
        <v>0.33</v>
      </c>
      <c r="G29" s="82">
        <v>1.2110000000000001</v>
      </c>
      <c r="H29" s="82">
        <v>3.7730000000000001</v>
      </c>
      <c r="I29" s="82">
        <v>8.7999999999999995E-2</v>
      </c>
      <c r="J29" s="82">
        <v>17.04</v>
      </c>
      <c r="K29" s="82">
        <v>22.736000000000001</v>
      </c>
      <c r="L29" s="82">
        <v>0.54500000000000004</v>
      </c>
      <c r="M29" s="182" t="s">
        <v>159</v>
      </c>
      <c r="N29" s="82">
        <v>1.0660000000000001</v>
      </c>
      <c r="O29" s="153">
        <v>1.2999999999999999E-2</v>
      </c>
      <c r="P29" s="82">
        <v>99.284000000000006</v>
      </c>
      <c r="Q29" s="194">
        <v>88.950999999999993</v>
      </c>
      <c r="R29" s="194">
        <v>46.036099999999998</v>
      </c>
      <c r="S29" s="194">
        <v>48.001399999999997</v>
      </c>
      <c r="T29" s="194">
        <v>5.9625000000000004</v>
      </c>
    </row>
    <row r="30" spans="2:22" x14ac:dyDescent="0.25">
      <c r="B30" s="39" t="s">
        <v>45</v>
      </c>
      <c r="C30" t="s">
        <v>41</v>
      </c>
      <c r="D30" t="s">
        <v>123</v>
      </c>
      <c r="E30" s="82">
        <v>52.417000000000002</v>
      </c>
      <c r="F30" s="82">
        <v>0.17599999999999999</v>
      </c>
      <c r="G30" s="82">
        <v>1.256</v>
      </c>
      <c r="H30" s="82">
        <v>3.8140000000000001</v>
      </c>
      <c r="I30" s="82">
        <v>0.156</v>
      </c>
      <c r="J30" s="82">
        <v>17.492999999999999</v>
      </c>
      <c r="K30" s="82">
        <v>22.408999999999999</v>
      </c>
      <c r="L30" s="82">
        <v>0.29199999999999998</v>
      </c>
      <c r="M30" s="182" t="s">
        <v>159</v>
      </c>
      <c r="N30" s="82">
        <v>0.96499999999999997</v>
      </c>
      <c r="O30" s="153">
        <v>0.04</v>
      </c>
      <c r="P30" s="82">
        <v>99.018000000000001</v>
      </c>
      <c r="Q30" s="194">
        <v>89.101100000000002</v>
      </c>
      <c r="R30" s="194">
        <v>45.068399999999997</v>
      </c>
      <c r="S30" s="194">
        <v>48.944699999999997</v>
      </c>
      <c r="T30" s="194">
        <v>5.9870000000000001</v>
      </c>
    </row>
    <row r="31" spans="2:22" x14ac:dyDescent="0.25">
      <c r="B31" s="39" t="s">
        <v>45</v>
      </c>
      <c r="C31" t="s">
        <v>41</v>
      </c>
      <c r="D31" t="s">
        <v>123</v>
      </c>
      <c r="E31" s="82">
        <v>52.645000000000003</v>
      </c>
      <c r="F31" s="82">
        <v>0.224</v>
      </c>
      <c r="G31" s="82">
        <v>1.3819999999999999</v>
      </c>
      <c r="H31" s="82">
        <v>4.3680000000000003</v>
      </c>
      <c r="I31" s="82">
        <v>0.105</v>
      </c>
      <c r="J31" s="82">
        <v>17.684999999999999</v>
      </c>
      <c r="K31" s="82">
        <v>22.274000000000001</v>
      </c>
      <c r="L31" s="82">
        <v>0.35</v>
      </c>
      <c r="M31" s="153">
        <v>1.4999999999999999E-2</v>
      </c>
      <c r="N31" s="82">
        <v>0.87</v>
      </c>
      <c r="O31" s="153">
        <v>1.4E-2</v>
      </c>
      <c r="P31" s="82">
        <v>99.932000000000002</v>
      </c>
      <c r="Q31" s="194">
        <v>87.830699999999993</v>
      </c>
      <c r="R31" s="194">
        <v>44.293900000000001</v>
      </c>
      <c r="S31" s="194">
        <v>48.927</v>
      </c>
      <c r="T31" s="194">
        <v>6.7790999999999997</v>
      </c>
    </row>
    <row r="32" spans="2:22" x14ac:dyDescent="0.25">
      <c r="B32" s="39" t="s">
        <v>45</v>
      </c>
      <c r="C32" t="s">
        <v>41</v>
      </c>
      <c r="D32" t="s">
        <v>123</v>
      </c>
      <c r="E32" s="82">
        <v>51.807000000000002</v>
      </c>
      <c r="F32" s="82">
        <v>0.246</v>
      </c>
      <c r="G32" s="82">
        <v>1.5609999999999999</v>
      </c>
      <c r="H32" s="82">
        <v>3.7890000000000001</v>
      </c>
      <c r="I32" s="82">
        <v>7.3999999999999996E-2</v>
      </c>
      <c r="J32" s="82">
        <v>17.507000000000001</v>
      </c>
      <c r="K32" s="82">
        <v>22.265999999999998</v>
      </c>
      <c r="L32" s="82">
        <v>0.20799999999999999</v>
      </c>
      <c r="M32" s="153">
        <v>8.9999999999999993E-3</v>
      </c>
      <c r="N32" s="82">
        <v>1.131</v>
      </c>
      <c r="O32" s="153">
        <v>0.13600000000000001</v>
      </c>
      <c r="P32" s="82">
        <v>98.733999999999995</v>
      </c>
      <c r="Q32" s="194">
        <v>89.171599999999998</v>
      </c>
      <c r="R32" s="194">
        <v>44.909700000000001</v>
      </c>
      <c r="S32" s="194">
        <v>49.124899999999997</v>
      </c>
      <c r="T32" s="194">
        <v>5.9653999999999998</v>
      </c>
    </row>
    <row r="33" spans="2:22" x14ac:dyDescent="0.25">
      <c r="B33" s="78" t="s">
        <v>124</v>
      </c>
      <c r="C33" t="s">
        <v>24</v>
      </c>
      <c r="D33" t="s">
        <v>123</v>
      </c>
      <c r="E33" s="82">
        <v>52.298999999999999</v>
      </c>
      <c r="F33" s="82">
        <v>0.28999999999999998</v>
      </c>
      <c r="G33" s="82">
        <v>1.1539999999999999</v>
      </c>
      <c r="H33" s="82">
        <v>4.4820000000000002</v>
      </c>
      <c r="I33" s="82">
        <v>0.10100000000000001</v>
      </c>
      <c r="J33" s="82">
        <v>17.422999999999998</v>
      </c>
      <c r="K33" s="82">
        <v>21.933</v>
      </c>
      <c r="L33" s="82">
        <v>0.42599999999999999</v>
      </c>
      <c r="M33" s="182" t="s">
        <v>159</v>
      </c>
      <c r="N33" s="82">
        <v>0.75800000000000001</v>
      </c>
      <c r="O33" s="153">
        <v>4.8000000000000001E-2</v>
      </c>
      <c r="P33" s="82">
        <v>98.914000000000001</v>
      </c>
      <c r="Q33" s="194">
        <v>87.386600000000001</v>
      </c>
      <c r="R33" s="194">
        <v>44.156599999999997</v>
      </c>
      <c r="S33" s="194">
        <v>48.799700000000001</v>
      </c>
      <c r="T33" s="194">
        <v>7.0437000000000003</v>
      </c>
    </row>
    <row r="34" spans="2:22" x14ac:dyDescent="0.25">
      <c r="B34" s="78" t="s">
        <v>124</v>
      </c>
      <c r="C34" t="s">
        <v>24</v>
      </c>
      <c r="D34" t="s">
        <v>123</v>
      </c>
      <c r="E34" s="82">
        <v>52.628</v>
      </c>
      <c r="F34" s="82">
        <v>0.27300000000000002</v>
      </c>
      <c r="G34" s="82">
        <v>1.087</v>
      </c>
      <c r="H34" s="82">
        <v>4.4000000000000004</v>
      </c>
      <c r="I34" s="82">
        <v>5.1999999999999998E-2</v>
      </c>
      <c r="J34" s="82">
        <v>17.535</v>
      </c>
      <c r="K34" s="82">
        <v>22.065999999999999</v>
      </c>
      <c r="L34" s="82">
        <v>0.41299999999999998</v>
      </c>
      <c r="M34" s="153">
        <v>6.0000000000000001E-3</v>
      </c>
      <c r="N34" s="82">
        <v>0.99399999999999999</v>
      </c>
      <c r="O34" s="153">
        <v>4.4999999999999998E-2</v>
      </c>
      <c r="P34" s="82">
        <v>99.498000000000005</v>
      </c>
      <c r="Q34" s="194">
        <v>87.660899999999998</v>
      </c>
      <c r="R34" s="194">
        <v>44.224899999999998</v>
      </c>
      <c r="S34" s="194">
        <v>48.892899999999997</v>
      </c>
      <c r="T34" s="194">
        <v>6.8822000000000001</v>
      </c>
    </row>
    <row r="35" spans="2:22" x14ac:dyDescent="0.25">
      <c r="B35" s="39" t="s">
        <v>125</v>
      </c>
      <c r="C35" t="s">
        <v>41</v>
      </c>
      <c r="D35" t="s">
        <v>123</v>
      </c>
      <c r="E35" s="82">
        <v>52.42</v>
      </c>
      <c r="F35" s="82">
        <v>0.40200000000000002</v>
      </c>
      <c r="G35" s="82">
        <v>1.7529999999999999</v>
      </c>
      <c r="H35" s="82">
        <v>4.5010000000000003</v>
      </c>
      <c r="I35" s="82">
        <v>9.8000000000000004E-2</v>
      </c>
      <c r="J35" s="82">
        <v>16.670999999999999</v>
      </c>
      <c r="K35" s="82">
        <v>22.15</v>
      </c>
      <c r="L35" s="82">
        <v>0.61799999999999999</v>
      </c>
      <c r="M35" s="153">
        <v>2.1999999999999999E-2</v>
      </c>
      <c r="N35" s="82">
        <v>0.71199999999999997</v>
      </c>
      <c r="O35" s="182" t="s">
        <v>159</v>
      </c>
      <c r="P35" s="82">
        <v>99.346999999999994</v>
      </c>
      <c r="Q35" s="194">
        <v>86.846900000000005</v>
      </c>
      <c r="R35" s="194">
        <v>45.337800000000001</v>
      </c>
      <c r="S35" s="194">
        <v>47.4724</v>
      </c>
      <c r="T35" s="194">
        <v>7.1898</v>
      </c>
    </row>
    <row r="36" spans="2:22" x14ac:dyDescent="0.25">
      <c r="B36" s="39" t="s">
        <v>125</v>
      </c>
      <c r="C36" t="s">
        <v>41</v>
      </c>
      <c r="D36" t="s">
        <v>123</v>
      </c>
      <c r="E36" s="82">
        <v>52.469000000000001</v>
      </c>
      <c r="F36" s="82">
        <v>0.41399999999999998</v>
      </c>
      <c r="G36" s="82">
        <v>1.7370000000000001</v>
      </c>
      <c r="H36" s="82">
        <v>4.5750000000000002</v>
      </c>
      <c r="I36" s="82">
        <v>0.17299999999999999</v>
      </c>
      <c r="J36" s="82">
        <v>16.847000000000001</v>
      </c>
      <c r="K36" s="82">
        <v>21.8</v>
      </c>
      <c r="L36" s="82">
        <v>0.53400000000000003</v>
      </c>
      <c r="M36" s="153">
        <v>1.4999999999999999E-2</v>
      </c>
      <c r="N36" s="82">
        <v>0.67600000000000005</v>
      </c>
      <c r="O36" s="153">
        <v>0.05</v>
      </c>
      <c r="P36" s="82">
        <v>99.29</v>
      </c>
      <c r="Q36" s="194">
        <v>86.780799999999999</v>
      </c>
      <c r="R36" s="194">
        <v>44.6646</v>
      </c>
      <c r="S36" s="194">
        <v>48.020499999999998</v>
      </c>
      <c r="T36" s="194">
        <v>7.3148999999999997</v>
      </c>
    </row>
    <row r="37" spans="2:22" ht="15.75" thickBot="1" x14ac:dyDescent="0.3">
      <c r="B37" s="83" t="s">
        <v>48</v>
      </c>
      <c r="C37" s="84"/>
      <c r="D37" s="84"/>
      <c r="E37" s="84"/>
      <c r="F37" s="84"/>
      <c r="G37" s="85"/>
      <c r="H37" s="85"/>
      <c r="I37" s="85"/>
      <c r="J37" s="85"/>
      <c r="K37" s="85"/>
      <c r="L37" s="85"/>
      <c r="M37" s="154"/>
      <c r="N37" s="85"/>
      <c r="O37" s="154"/>
      <c r="P37" s="85"/>
      <c r="Q37" s="195"/>
      <c r="R37" s="195"/>
      <c r="S37" s="195"/>
      <c r="T37" s="195"/>
    </row>
    <row r="38" spans="2:22" x14ac:dyDescent="0.25">
      <c r="B38" t="s">
        <v>58</v>
      </c>
      <c r="C38" t="s">
        <v>24</v>
      </c>
      <c r="D38" t="s">
        <v>123</v>
      </c>
      <c r="E38" s="82">
        <v>52.597000000000001</v>
      </c>
      <c r="F38" s="82">
        <v>0.39</v>
      </c>
      <c r="G38" s="82">
        <v>2.1040000000000001</v>
      </c>
      <c r="H38" s="82">
        <v>3.17</v>
      </c>
      <c r="I38" s="82">
        <v>0.123</v>
      </c>
      <c r="J38" s="82">
        <v>17.568999999999999</v>
      </c>
      <c r="K38" s="82">
        <v>22.196000000000002</v>
      </c>
      <c r="L38" s="82">
        <v>0.46800000000000003</v>
      </c>
      <c r="M38" s="153">
        <v>1.2E-2</v>
      </c>
      <c r="N38" s="82">
        <v>0.66800000000000004</v>
      </c>
      <c r="O38" s="153">
        <v>4.7E-2</v>
      </c>
      <c r="P38" s="82">
        <v>99.343999999999994</v>
      </c>
      <c r="Q38" s="194">
        <v>90.808199999999999</v>
      </c>
      <c r="R38" s="194">
        <v>45.193399999999997</v>
      </c>
      <c r="S38" s="194">
        <v>49.768900000000002</v>
      </c>
      <c r="T38" s="194">
        <v>5.0377000000000001</v>
      </c>
    </row>
    <row r="39" spans="2:22" x14ac:dyDescent="0.25">
      <c r="B39" t="s">
        <v>58</v>
      </c>
      <c r="C39" t="s">
        <v>24</v>
      </c>
      <c r="D39" t="s">
        <v>123</v>
      </c>
      <c r="E39" s="82">
        <v>52.838000000000001</v>
      </c>
      <c r="F39" s="82">
        <v>0.45600000000000002</v>
      </c>
      <c r="G39" s="82">
        <v>2.3519999999999999</v>
      </c>
      <c r="H39" s="82">
        <v>3.629</v>
      </c>
      <c r="I39" s="82">
        <v>9.9000000000000005E-2</v>
      </c>
      <c r="J39" s="82">
        <v>17.709</v>
      </c>
      <c r="K39" s="82">
        <v>21.852</v>
      </c>
      <c r="L39" s="82">
        <v>0.38</v>
      </c>
      <c r="M39" s="182" t="s">
        <v>159</v>
      </c>
      <c r="N39" s="82">
        <v>0.85499999999999998</v>
      </c>
      <c r="O39" s="153">
        <v>4.7E-2</v>
      </c>
      <c r="P39" s="82">
        <v>100.217</v>
      </c>
      <c r="Q39" s="194">
        <v>89.688400000000001</v>
      </c>
      <c r="R39" s="194">
        <v>44.3065</v>
      </c>
      <c r="S39" s="194">
        <v>49.950600000000001</v>
      </c>
      <c r="T39" s="194">
        <v>5.7428999999999997</v>
      </c>
    </row>
    <row r="40" spans="2:22" x14ac:dyDescent="0.25">
      <c r="B40" t="s">
        <v>58</v>
      </c>
      <c r="C40" t="s">
        <v>24</v>
      </c>
      <c r="D40" t="s">
        <v>123</v>
      </c>
      <c r="E40" s="82">
        <v>52.713000000000001</v>
      </c>
      <c r="F40" s="82">
        <v>0.39500000000000002</v>
      </c>
      <c r="G40" s="82">
        <v>2.1360000000000001</v>
      </c>
      <c r="H40" s="82">
        <v>3.548</v>
      </c>
      <c r="I40" s="82">
        <v>5.7000000000000002E-2</v>
      </c>
      <c r="J40" s="82">
        <v>17.393000000000001</v>
      </c>
      <c r="K40" s="82">
        <v>21.92</v>
      </c>
      <c r="L40" s="82">
        <v>0.35599999999999998</v>
      </c>
      <c r="M40" s="182" t="s">
        <v>159</v>
      </c>
      <c r="N40" s="82">
        <v>0.73099999999999998</v>
      </c>
      <c r="O40" s="153">
        <v>2.5999999999999999E-2</v>
      </c>
      <c r="P40" s="82">
        <v>99.275000000000006</v>
      </c>
      <c r="Q40" s="194">
        <v>89.732500000000002</v>
      </c>
      <c r="R40" s="194">
        <v>44.838099999999997</v>
      </c>
      <c r="S40" s="194">
        <v>49.498100000000001</v>
      </c>
      <c r="T40" s="194">
        <v>5.6638000000000002</v>
      </c>
    </row>
    <row r="41" spans="2:22" x14ac:dyDescent="0.25">
      <c r="B41" s="78" t="s">
        <v>59</v>
      </c>
      <c r="C41" s="78" t="s">
        <v>24</v>
      </c>
      <c r="D41" s="78" t="s">
        <v>123</v>
      </c>
      <c r="E41" s="21">
        <v>52.414999999999999</v>
      </c>
      <c r="F41" s="21">
        <v>0.311</v>
      </c>
      <c r="G41" s="21">
        <v>2.379</v>
      </c>
      <c r="H41" s="21">
        <v>4.4870000000000001</v>
      </c>
      <c r="I41" s="21">
        <v>0.152</v>
      </c>
      <c r="J41" s="21">
        <v>18.187999999999999</v>
      </c>
      <c r="K41" s="21">
        <v>20.423999999999999</v>
      </c>
      <c r="L41" s="21">
        <v>0.42699999999999999</v>
      </c>
      <c r="M41" s="182" t="s">
        <v>159</v>
      </c>
      <c r="N41" s="21">
        <v>0.81499999999999995</v>
      </c>
      <c r="O41" s="182" t="s">
        <v>159</v>
      </c>
      <c r="P41" s="21">
        <v>99.597999999999999</v>
      </c>
      <c r="Q41" s="31">
        <v>87.840999999999994</v>
      </c>
      <c r="R41" s="31">
        <v>41.4878</v>
      </c>
      <c r="S41" s="31">
        <v>51.3977</v>
      </c>
      <c r="T41" s="31">
        <v>7.1144999999999996</v>
      </c>
      <c r="U41" s="78"/>
      <c r="V41" s="78"/>
    </row>
    <row r="42" spans="2:22" x14ac:dyDescent="0.25">
      <c r="B42" s="78" t="s">
        <v>59</v>
      </c>
      <c r="C42" s="78" t="s">
        <v>24</v>
      </c>
      <c r="D42" s="78" t="s">
        <v>123</v>
      </c>
      <c r="E42" s="21">
        <v>52.363999999999997</v>
      </c>
      <c r="F42" s="21">
        <v>0.35599999999999998</v>
      </c>
      <c r="G42" s="21">
        <v>2.347</v>
      </c>
      <c r="H42" s="21">
        <v>4.01</v>
      </c>
      <c r="I42" s="21">
        <v>0.156</v>
      </c>
      <c r="J42" s="21">
        <v>18.271000000000001</v>
      </c>
      <c r="K42" s="21">
        <v>20.79</v>
      </c>
      <c r="L42" s="21">
        <v>0.36699999999999999</v>
      </c>
      <c r="M42" s="182" t="s">
        <v>159</v>
      </c>
      <c r="N42" s="21">
        <v>0.999</v>
      </c>
      <c r="O42" s="151">
        <v>3.0000000000000001E-3</v>
      </c>
      <c r="P42" s="21">
        <v>99.662999999999997</v>
      </c>
      <c r="Q42" s="31">
        <v>89.034999999999997</v>
      </c>
      <c r="R42" s="31">
        <v>42.137</v>
      </c>
      <c r="S42" s="31">
        <v>51.518300000000004</v>
      </c>
      <c r="T42" s="31">
        <v>6.3446999999999996</v>
      </c>
      <c r="U42" s="78"/>
      <c r="V42" s="78"/>
    </row>
    <row r="43" spans="2:22" x14ac:dyDescent="0.25">
      <c r="B43" s="78" t="s">
        <v>59</v>
      </c>
      <c r="C43" s="78" t="s">
        <v>24</v>
      </c>
      <c r="D43" s="78" t="s">
        <v>123</v>
      </c>
      <c r="E43" s="21">
        <v>52.56</v>
      </c>
      <c r="F43" s="21">
        <v>0.32600000000000001</v>
      </c>
      <c r="G43" s="21">
        <v>2.1230000000000002</v>
      </c>
      <c r="H43" s="21">
        <v>4.2320000000000002</v>
      </c>
      <c r="I43" s="21">
        <v>0.16800000000000001</v>
      </c>
      <c r="J43" s="21">
        <v>18.622</v>
      </c>
      <c r="K43" s="21">
        <v>20.088999999999999</v>
      </c>
      <c r="L43" s="21">
        <v>0.46600000000000003</v>
      </c>
      <c r="M43" s="182" t="s">
        <v>159</v>
      </c>
      <c r="N43" s="21">
        <v>0.91</v>
      </c>
      <c r="O43" s="151">
        <v>3.4000000000000002E-2</v>
      </c>
      <c r="P43" s="21">
        <v>99.53</v>
      </c>
      <c r="Q43" s="31">
        <v>88.691599999999994</v>
      </c>
      <c r="R43" s="31">
        <v>40.7498</v>
      </c>
      <c r="S43" s="31">
        <v>52.549900000000001</v>
      </c>
      <c r="T43" s="31">
        <v>6.7003000000000004</v>
      </c>
      <c r="U43" s="78"/>
      <c r="V43" s="78"/>
    </row>
    <row r="44" spans="2:22" x14ac:dyDescent="0.25">
      <c r="B44" s="78" t="s">
        <v>59</v>
      </c>
      <c r="C44" s="78" t="s">
        <v>24</v>
      </c>
      <c r="D44" s="78" t="s">
        <v>123</v>
      </c>
      <c r="E44" s="21">
        <v>52.481999999999999</v>
      </c>
      <c r="F44" s="21">
        <v>0.40200000000000002</v>
      </c>
      <c r="G44" s="21">
        <v>2.4300000000000002</v>
      </c>
      <c r="H44" s="21">
        <v>3.7130000000000001</v>
      </c>
      <c r="I44" s="21">
        <v>8.5999999999999993E-2</v>
      </c>
      <c r="J44" s="21">
        <v>17.111000000000001</v>
      </c>
      <c r="K44" s="21">
        <v>21.518000000000001</v>
      </c>
      <c r="L44" s="21">
        <v>0.41499999999999998</v>
      </c>
      <c r="M44" s="151">
        <v>4.0000000000000001E-3</v>
      </c>
      <c r="N44" s="21">
        <v>0.9</v>
      </c>
      <c r="O44" s="182" t="s">
        <v>159</v>
      </c>
      <c r="P44" s="21">
        <v>99.061000000000007</v>
      </c>
      <c r="Q44" s="31">
        <v>89.147000000000006</v>
      </c>
      <c r="R44" s="31">
        <v>44.624600000000001</v>
      </c>
      <c r="S44" s="31">
        <v>49.365499999999997</v>
      </c>
      <c r="T44" s="31">
        <v>6.0099</v>
      </c>
      <c r="U44" s="78"/>
      <c r="V44" s="78"/>
    </row>
    <row r="45" spans="2:22" x14ac:dyDescent="0.25">
      <c r="B45" s="78" t="s">
        <v>60</v>
      </c>
      <c r="C45" s="78" t="s">
        <v>154</v>
      </c>
      <c r="D45" s="78" t="s">
        <v>123</v>
      </c>
      <c r="E45" s="21">
        <v>52.722999999999999</v>
      </c>
      <c r="F45" s="21">
        <v>0.38300000000000001</v>
      </c>
      <c r="G45" s="21">
        <v>2.2160000000000002</v>
      </c>
      <c r="H45" s="21">
        <v>4.508</v>
      </c>
      <c r="I45" s="21">
        <v>0.17399999999999999</v>
      </c>
      <c r="J45" s="21">
        <v>16.725999999999999</v>
      </c>
      <c r="K45" s="21">
        <v>21.818000000000001</v>
      </c>
      <c r="L45" s="21">
        <v>0.46600000000000003</v>
      </c>
      <c r="M45" s="151">
        <v>1.2999999999999999E-2</v>
      </c>
      <c r="N45" s="21">
        <v>0.85599999999999998</v>
      </c>
      <c r="O45" s="151">
        <v>3.0000000000000001E-3</v>
      </c>
      <c r="P45" s="21">
        <v>99.885999999999996</v>
      </c>
      <c r="Q45" s="31">
        <v>86.865399999999994</v>
      </c>
      <c r="R45" s="31">
        <v>44.8874</v>
      </c>
      <c r="S45" s="31">
        <v>47.873800000000003</v>
      </c>
      <c r="T45" s="31">
        <v>7.2388000000000003</v>
      </c>
      <c r="U45" s="78"/>
      <c r="V45" s="78"/>
    </row>
    <row r="46" spans="2:22" x14ac:dyDescent="0.25">
      <c r="B46" s="78" t="s">
        <v>60</v>
      </c>
      <c r="C46" s="78" t="s">
        <v>154</v>
      </c>
      <c r="D46" s="78" t="s">
        <v>123</v>
      </c>
      <c r="E46" s="21">
        <v>52.518999999999998</v>
      </c>
      <c r="F46" s="21">
        <v>0.38500000000000001</v>
      </c>
      <c r="G46" s="21">
        <v>2.0219999999999998</v>
      </c>
      <c r="H46" s="21">
        <v>4.4450000000000003</v>
      </c>
      <c r="I46" s="21">
        <v>0.20699999999999999</v>
      </c>
      <c r="J46" s="21">
        <v>17.777999999999999</v>
      </c>
      <c r="K46" s="21">
        <v>20.771000000000001</v>
      </c>
      <c r="L46" s="21">
        <v>0.38400000000000001</v>
      </c>
      <c r="M46" s="151">
        <v>1.9E-2</v>
      </c>
      <c r="N46" s="21">
        <v>0.626</v>
      </c>
      <c r="O46" s="151">
        <v>3.2000000000000001E-2</v>
      </c>
      <c r="P46" s="21">
        <v>99.188000000000002</v>
      </c>
      <c r="Q46" s="31">
        <v>87.697800000000001</v>
      </c>
      <c r="R46" s="31">
        <v>42.412700000000001</v>
      </c>
      <c r="S46" s="31">
        <v>50.502800000000001</v>
      </c>
      <c r="T46" s="31">
        <v>7.0845000000000002</v>
      </c>
      <c r="U46" s="78"/>
      <c r="V46" s="78"/>
    </row>
    <row r="47" spans="2:22" x14ac:dyDescent="0.25">
      <c r="B47" s="39" t="s">
        <v>49</v>
      </c>
      <c r="C47" t="s">
        <v>19</v>
      </c>
      <c r="D47" t="s">
        <v>123</v>
      </c>
      <c r="E47" s="82">
        <v>51.905000000000001</v>
      </c>
      <c r="F47" s="82">
        <v>0.45400000000000001</v>
      </c>
      <c r="G47" s="82">
        <v>1.468</v>
      </c>
      <c r="H47" s="82">
        <v>4.88</v>
      </c>
      <c r="I47" s="82">
        <v>0.192</v>
      </c>
      <c r="J47" s="82">
        <v>16.984000000000002</v>
      </c>
      <c r="K47" s="82">
        <v>21.097000000000001</v>
      </c>
      <c r="L47" s="82">
        <v>0.32</v>
      </c>
      <c r="M47" s="182" t="s">
        <v>159</v>
      </c>
      <c r="N47" s="82">
        <v>0.77700000000000002</v>
      </c>
      <c r="O47" s="153">
        <v>1.2E-2</v>
      </c>
      <c r="P47" s="82">
        <v>98.088999999999999</v>
      </c>
      <c r="Q47" s="194">
        <v>86.115600000000001</v>
      </c>
      <c r="R47" s="194">
        <v>43.468299999999999</v>
      </c>
      <c r="S47" s="194">
        <v>48.682600000000001</v>
      </c>
      <c r="T47" s="194">
        <v>7.8491</v>
      </c>
      <c r="V47" s="86"/>
    </row>
    <row r="48" spans="2:22" x14ac:dyDescent="0.25">
      <c r="B48" s="39" t="s">
        <v>49</v>
      </c>
      <c r="C48" t="s">
        <v>19</v>
      </c>
      <c r="D48" t="s">
        <v>123</v>
      </c>
      <c r="E48" s="82">
        <v>52.279000000000003</v>
      </c>
      <c r="F48" s="82">
        <v>0.371</v>
      </c>
      <c r="G48" s="82">
        <v>2.581</v>
      </c>
      <c r="H48" s="82">
        <v>5.4560000000000004</v>
      </c>
      <c r="I48" s="82">
        <v>0.16700000000000001</v>
      </c>
      <c r="J48" s="82">
        <v>17.597999999999999</v>
      </c>
      <c r="K48" s="82">
        <v>20.341000000000001</v>
      </c>
      <c r="L48" s="82">
        <v>0.38600000000000001</v>
      </c>
      <c r="M48" s="153">
        <v>6.0000000000000001E-3</v>
      </c>
      <c r="N48" s="82">
        <v>0.81299999999999994</v>
      </c>
      <c r="O48" s="153">
        <v>4.4999999999999998E-2</v>
      </c>
      <c r="P48" s="82">
        <v>100.04300000000001</v>
      </c>
      <c r="Q48" s="194">
        <v>85.183700000000002</v>
      </c>
      <c r="R48" s="194">
        <v>41.442</v>
      </c>
      <c r="S48" s="194">
        <v>49.881900000000002</v>
      </c>
      <c r="T48" s="194">
        <v>8.6760999999999999</v>
      </c>
      <c r="V48" s="86"/>
    </row>
    <row r="49" spans="2:22" x14ac:dyDescent="0.25">
      <c r="B49" s="39" t="s">
        <v>49</v>
      </c>
      <c r="C49" t="s">
        <v>19</v>
      </c>
      <c r="D49" t="s">
        <v>123</v>
      </c>
      <c r="E49" s="82">
        <v>51.320999999999998</v>
      </c>
      <c r="F49" s="82">
        <v>0.42799999999999999</v>
      </c>
      <c r="G49" s="82">
        <v>2.6739999999999999</v>
      </c>
      <c r="H49" s="82">
        <v>4.9269999999999996</v>
      </c>
      <c r="I49" s="82">
        <v>0.16400000000000001</v>
      </c>
      <c r="J49" s="82">
        <v>16.724</v>
      </c>
      <c r="K49" s="82">
        <v>20.904</v>
      </c>
      <c r="L49" s="82">
        <v>0.502</v>
      </c>
      <c r="M49" s="153">
        <v>6.0000000000000001E-3</v>
      </c>
      <c r="N49" s="82">
        <v>0.84599999999999997</v>
      </c>
      <c r="O49" s="182" t="s">
        <v>159</v>
      </c>
      <c r="P49" s="82">
        <v>98.495999999999995</v>
      </c>
      <c r="Q49" s="194">
        <v>85.815600000000003</v>
      </c>
      <c r="R49" s="194">
        <v>43.534799999999997</v>
      </c>
      <c r="S49" s="194">
        <v>48.4559</v>
      </c>
      <c r="T49" s="194">
        <v>8.0091999999999999</v>
      </c>
      <c r="V49" s="86"/>
    </row>
    <row r="50" spans="2:22" x14ac:dyDescent="0.25">
      <c r="B50" s="39" t="s">
        <v>50</v>
      </c>
      <c r="C50" t="s">
        <v>51</v>
      </c>
      <c r="D50" t="s">
        <v>123</v>
      </c>
      <c r="E50" s="82">
        <v>52.360999999999997</v>
      </c>
      <c r="F50" s="82">
        <v>0.25900000000000001</v>
      </c>
      <c r="G50" s="82">
        <v>1.2370000000000001</v>
      </c>
      <c r="H50" s="82">
        <v>5.5149999999999997</v>
      </c>
      <c r="I50" s="82">
        <v>0.10100000000000001</v>
      </c>
      <c r="J50" s="82">
        <v>16.943999999999999</v>
      </c>
      <c r="K50" s="82">
        <v>21.495999999999999</v>
      </c>
      <c r="L50" s="82">
        <v>0.48</v>
      </c>
      <c r="M50" s="182" t="s">
        <v>159</v>
      </c>
      <c r="N50" s="82">
        <v>0.8</v>
      </c>
      <c r="O50" s="153">
        <v>0.01</v>
      </c>
      <c r="P50" s="82">
        <v>99.203000000000003</v>
      </c>
      <c r="Q50" s="194">
        <v>84.559700000000007</v>
      </c>
      <c r="R50" s="194">
        <v>43.537599999999998</v>
      </c>
      <c r="S50" s="194">
        <v>47.744399999999999</v>
      </c>
      <c r="T50" s="194">
        <v>8.718</v>
      </c>
      <c r="V50" s="86"/>
    </row>
    <row r="51" spans="2:22" x14ac:dyDescent="0.25">
      <c r="B51" s="39" t="s">
        <v>50</v>
      </c>
      <c r="C51" t="s">
        <v>51</v>
      </c>
      <c r="D51" t="s">
        <v>123</v>
      </c>
      <c r="E51" s="82">
        <v>52.411999999999999</v>
      </c>
      <c r="F51" s="82">
        <v>0.28100000000000003</v>
      </c>
      <c r="G51" s="82">
        <v>1.2569999999999999</v>
      </c>
      <c r="H51" s="82">
        <v>5.6159999999999997</v>
      </c>
      <c r="I51" s="82">
        <v>0.159</v>
      </c>
      <c r="J51" s="82">
        <v>16.901</v>
      </c>
      <c r="K51" s="82">
        <v>20.946000000000002</v>
      </c>
      <c r="L51" s="82">
        <v>0.56699999999999995</v>
      </c>
      <c r="M51" s="153">
        <v>1.0999999999999999E-2</v>
      </c>
      <c r="N51" s="82">
        <v>0.89400000000000002</v>
      </c>
      <c r="O51" s="153">
        <v>2.1999999999999999E-2</v>
      </c>
      <c r="P51" s="82">
        <v>99.066000000000003</v>
      </c>
      <c r="Q51" s="194">
        <v>84.288300000000007</v>
      </c>
      <c r="R51" s="194">
        <v>42.885100000000001</v>
      </c>
      <c r="S51" s="194">
        <v>48.141199999999998</v>
      </c>
      <c r="T51" s="194">
        <v>8.9736999999999991</v>
      </c>
      <c r="V51" s="86"/>
    </row>
    <row r="52" spans="2:22" x14ac:dyDescent="0.25">
      <c r="B52" s="39" t="s">
        <v>50</v>
      </c>
      <c r="C52" t="s">
        <v>51</v>
      </c>
      <c r="D52" t="s">
        <v>123</v>
      </c>
      <c r="E52" s="82">
        <v>52.499000000000002</v>
      </c>
      <c r="F52" s="82">
        <v>0.24099999999999999</v>
      </c>
      <c r="G52" s="82">
        <v>1.0609999999999999</v>
      </c>
      <c r="H52" s="82">
        <v>5.3339999999999996</v>
      </c>
      <c r="I52" s="82">
        <v>0.13700000000000001</v>
      </c>
      <c r="J52" s="82">
        <v>17.122</v>
      </c>
      <c r="K52" s="82">
        <v>21.079000000000001</v>
      </c>
      <c r="L52" s="82">
        <v>0.51400000000000001</v>
      </c>
      <c r="M52" s="153">
        <v>4.0000000000000001E-3</v>
      </c>
      <c r="N52" s="82">
        <v>0.88600000000000001</v>
      </c>
      <c r="O52" s="153">
        <v>1E-3</v>
      </c>
      <c r="P52" s="82">
        <v>98.878</v>
      </c>
      <c r="Q52" s="194">
        <v>85.122900000000001</v>
      </c>
      <c r="R52" s="194">
        <v>42.964100000000002</v>
      </c>
      <c r="S52" s="194">
        <v>48.550600000000003</v>
      </c>
      <c r="T52" s="194">
        <v>8.4853000000000005</v>
      </c>
      <c r="V52" s="86"/>
    </row>
    <row r="53" spans="2:22" x14ac:dyDescent="0.25">
      <c r="B53" s="39" t="s">
        <v>54</v>
      </c>
      <c r="C53" t="s">
        <v>51</v>
      </c>
      <c r="D53" t="s">
        <v>123</v>
      </c>
      <c r="E53" s="82">
        <v>51.951000000000001</v>
      </c>
      <c r="F53" s="82">
        <v>0.26</v>
      </c>
      <c r="G53" s="82">
        <v>0.89500000000000002</v>
      </c>
      <c r="H53" s="82">
        <v>5.2649999999999997</v>
      </c>
      <c r="I53" s="82">
        <v>0.11899999999999999</v>
      </c>
      <c r="J53" s="82">
        <v>16.875</v>
      </c>
      <c r="K53" s="82">
        <v>21.488</v>
      </c>
      <c r="L53" s="82">
        <v>0.53400000000000003</v>
      </c>
      <c r="M53" s="153">
        <v>5.0000000000000001E-3</v>
      </c>
      <c r="N53" s="82">
        <v>0.63700000000000001</v>
      </c>
      <c r="O53" s="153">
        <v>2.8000000000000001E-2</v>
      </c>
      <c r="P53" s="82">
        <v>98.057000000000002</v>
      </c>
      <c r="Q53" s="194">
        <v>85.102599999999995</v>
      </c>
      <c r="R53" s="194">
        <v>43.786700000000003</v>
      </c>
      <c r="S53" s="194">
        <v>47.838999999999999</v>
      </c>
      <c r="T53" s="194">
        <v>8.3742999999999999</v>
      </c>
      <c r="V53" s="86"/>
    </row>
    <row r="54" spans="2:22" x14ac:dyDescent="0.25">
      <c r="B54" s="39" t="s">
        <v>54</v>
      </c>
      <c r="C54" t="s">
        <v>51</v>
      </c>
      <c r="D54" t="s">
        <v>123</v>
      </c>
      <c r="E54" s="82">
        <v>52.32</v>
      </c>
      <c r="F54" s="82">
        <v>0.25700000000000001</v>
      </c>
      <c r="G54" s="82">
        <v>1.0289999999999999</v>
      </c>
      <c r="H54" s="82">
        <v>5.157</v>
      </c>
      <c r="I54" s="82">
        <v>0.123</v>
      </c>
      <c r="J54" s="82">
        <v>16.884</v>
      </c>
      <c r="K54" s="82">
        <v>21.152000000000001</v>
      </c>
      <c r="L54" s="82">
        <v>0.51200000000000001</v>
      </c>
      <c r="M54" s="182" t="s">
        <v>159</v>
      </c>
      <c r="N54" s="82">
        <v>0.7</v>
      </c>
      <c r="O54" s="153">
        <v>1E-3</v>
      </c>
      <c r="P54" s="82">
        <v>98.135000000000005</v>
      </c>
      <c r="Q54" s="194">
        <v>85.369299999999996</v>
      </c>
      <c r="R54" s="194">
        <v>43.462499999999999</v>
      </c>
      <c r="S54" s="194">
        <v>48.265700000000002</v>
      </c>
      <c r="T54" s="194">
        <v>8.2718000000000007</v>
      </c>
      <c r="V54" s="86"/>
    </row>
    <row r="55" spans="2:22" x14ac:dyDescent="0.25">
      <c r="B55" s="39" t="s">
        <v>55</v>
      </c>
      <c r="C55" t="s">
        <v>24</v>
      </c>
      <c r="D55" t="s">
        <v>123</v>
      </c>
      <c r="E55" s="82">
        <v>51.69</v>
      </c>
      <c r="F55" s="82">
        <v>0.17599999999999999</v>
      </c>
      <c r="G55" s="82">
        <v>1.214</v>
      </c>
      <c r="H55" s="82">
        <v>5.9160000000000004</v>
      </c>
      <c r="I55" s="82">
        <v>0.14699999999999999</v>
      </c>
      <c r="J55" s="82">
        <v>17.239000000000001</v>
      </c>
      <c r="K55" s="82">
        <v>20.763999999999999</v>
      </c>
      <c r="L55" s="82">
        <v>0.58499999999999996</v>
      </c>
      <c r="M55" s="182" t="s">
        <v>159</v>
      </c>
      <c r="N55" s="82">
        <v>0.77600000000000002</v>
      </c>
      <c r="O55" s="153">
        <v>0.08</v>
      </c>
      <c r="P55" s="82">
        <v>98.587000000000003</v>
      </c>
      <c r="Q55" s="194">
        <v>83.855099999999993</v>
      </c>
      <c r="R55" s="194">
        <v>42.061300000000003</v>
      </c>
      <c r="S55" s="194">
        <v>48.584600000000002</v>
      </c>
      <c r="T55" s="194">
        <v>9.3541000000000007</v>
      </c>
    </row>
    <row r="56" spans="2:22" x14ac:dyDescent="0.25">
      <c r="B56" s="39" t="s">
        <v>55</v>
      </c>
      <c r="C56" t="s">
        <v>24</v>
      </c>
      <c r="D56" t="s">
        <v>123</v>
      </c>
      <c r="E56" s="82">
        <v>52.314999999999998</v>
      </c>
      <c r="F56" s="82">
        <v>0.23300000000000001</v>
      </c>
      <c r="G56" s="82">
        <v>1.256</v>
      </c>
      <c r="H56" s="82">
        <v>5.7519999999999998</v>
      </c>
      <c r="I56" s="82">
        <v>9.9000000000000005E-2</v>
      </c>
      <c r="J56" s="82">
        <v>16.902999999999999</v>
      </c>
      <c r="K56" s="82">
        <v>21.282</v>
      </c>
      <c r="L56" s="82">
        <v>0.53800000000000003</v>
      </c>
      <c r="M56" s="153">
        <v>8.0000000000000002E-3</v>
      </c>
      <c r="N56" s="82">
        <v>0.749</v>
      </c>
      <c r="O56" s="182" t="s">
        <v>159</v>
      </c>
      <c r="P56" s="82">
        <v>99.135000000000005</v>
      </c>
      <c r="Q56" s="194">
        <v>83.968000000000004</v>
      </c>
      <c r="R56" s="194">
        <v>43.179000000000002</v>
      </c>
      <c r="S56" s="194">
        <v>47.711500000000001</v>
      </c>
      <c r="T56" s="194">
        <v>9.1096000000000004</v>
      </c>
    </row>
    <row r="57" spans="2:22" x14ac:dyDescent="0.25">
      <c r="B57" s="39" t="s">
        <v>56</v>
      </c>
      <c r="C57" t="s">
        <v>24</v>
      </c>
      <c r="D57" t="s">
        <v>123</v>
      </c>
      <c r="E57" s="82">
        <v>51.642000000000003</v>
      </c>
      <c r="F57" s="82">
        <v>0.24</v>
      </c>
      <c r="G57" s="82">
        <v>1.216</v>
      </c>
      <c r="H57" s="82">
        <v>5.367</v>
      </c>
      <c r="I57" s="82">
        <v>0.16200000000000001</v>
      </c>
      <c r="J57" s="82">
        <v>16.532</v>
      </c>
      <c r="K57" s="82">
        <v>21.65</v>
      </c>
      <c r="L57" s="82">
        <v>0.376</v>
      </c>
      <c r="M57" s="153">
        <v>1E-3</v>
      </c>
      <c r="N57" s="82">
        <v>0.53800000000000003</v>
      </c>
      <c r="O57" s="182" t="s">
        <v>159</v>
      </c>
      <c r="P57" s="82">
        <v>97.724000000000004</v>
      </c>
      <c r="Q57" s="194">
        <v>84.593000000000004</v>
      </c>
      <c r="R57" s="194">
        <v>44.328499999999998</v>
      </c>
      <c r="S57" s="194">
        <v>47.094200000000001</v>
      </c>
      <c r="T57" s="194">
        <v>8.5772999999999993</v>
      </c>
    </row>
    <row r="58" spans="2:22" x14ac:dyDescent="0.25">
      <c r="B58" s="39" t="s">
        <v>56</v>
      </c>
      <c r="C58" t="s">
        <v>24</v>
      </c>
      <c r="D58" t="s">
        <v>123</v>
      </c>
      <c r="E58" s="82">
        <v>51.807000000000002</v>
      </c>
      <c r="F58" s="82">
        <v>0.27900000000000003</v>
      </c>
      <c r="G58" s="82">
        <v>1.119</v>
      </c>
      <c r="H58" s="82">
        <v>5.7460000000000004</v>
      </c>
      <c r="I58" s="82">
        <v>0.17399999999999999</v>
      </c>
      <c r="J58" s="82">
        <v>16.399999999999999</v>
      </c>
      <c r="K58" s="82">
        <v>21.356999999999999</v>
      </c>
      <c r="L58" s="82">
        <v>0.44900000000000001</v>
      </c>
      <c r="M58" s="182" t="s">
        <v>159</v>
      </c>
      <c r="N58" s="82">
        <v>0.65100000000000002</v>
      </c>
      <c r="O58" s="153">
        <v>5.7000000000000002E-2</v>
      </c>
      <c r="P58" s="82">
        <v>98.039000000000001</v>
      </c>
      <c r="Q58" s="194">
        <v>83.572299999999998</v>
      </c>
      <c r="R58" s="194">
        <v>43.891199999999998</v>
      </c>
      <c r="S58" s="194">
        <v>46.891399999999997</v>
      </c>
      <c r="T58" s="194">
        <v>9.2173999999999996</v>
      </c>
    </row>
    <row r="59" spans="2:22" x14ac:dyDescent="0.25">
      <c r="B59" s="39" t="s">
        <v>57</v>
      </c>
      <c r="C59" t="s">
        <v>24</v>
      </c>
      <c r="D59" t="s">
        <v>123</v>
      </c>
      <c r="E59" s="82">
        <v>52.332999999999998</v>
      </c>
      <c r="F59" s="82">
        <v>0.23</v>
      </c>
      <c r="G59" s="82">
        <v>2.1480000000000001</v>
      </c>
      <c r="H59" s="82">
        <v>6.2110000000000003</v>
      </c>
      <c r="I59" s="82">
        <v>0.157</v>
      </c>
      <c r="J59" s="82">
        <v>17.12</v>
      </c>
      <c r="K59" s="82">
        <v>21.068999999999999</v>
      </c>
      <c r="L59" s="82">
        <v>0.35699999999999998</v>
      </c>
      <c r="M59" s="153">
        <v>2E-3</v>
      </c>
      <c r="N59" s="82">
        <v>0.59199999999999997</v>
      </c>
      <c r="O59" s="182" t="s">
        <v>159</v>
      </c>
      <c r="P59" s="82">
        <v>100.21899999999999</v>
      </c>
      <c r="Q59" s="194">
        <v>83.088200000000001</v>
      </c>
      <c r="R59" s="194">
        <v>42.363599999999998</v>
      </c>
      <c r="S59" s="194">
        <v>47.889000000000003</v>
      </c>
      <c r="T59" s="194">
        <v>9.7472999999999992</v>
      </c>
    </row>
    <row r="60" spans="2:22" x14ac:dyDescent="0.25">
      <c r="B60" s="39" t="s">
        <v>57</v>
      </c>
      <c r="C60" t="s">
        <v>24</v>
      </c>
      <c r="D60" t="s">
        <v>123</v>
      </c>
      <c r="E60" s="82">
        <v>52.317</v>
      </c>
      <c r="F60" s="82">
        <v>0.216</v>
      </c>
      <c r="G60" s="82">
        <v>1.9079999999999999</v>
      </c>
      <c r="H60" s="82">
        <v>5.641</v>
      </c>
      <c r="I60" s="82">
        <v>0.193</v>
      </c>
      <c r="J60" s="82">
        <v>17.03</v>
      </c>
      <c r="K60" s="82">
        <v>21.102</v>
      </c>
      <c r="L60" s="82">
        <v>0.36899999999999999</v>
      </c>
      <c r="M60" s="182" t="s">
        <v>159</v>
      </c>
      <c r="N60" s="82">
        <v>0.73399999999999999</v>
      </c>
      <c r="O60" s="153">
        <v>0.02</v>
      </c>
      <c r="P60" s="82">
        <v>99.53</v>
      </c>
      <c r="Q60" s="194">
        <v>84.3279</v>
      </c>
      <c r="R60" s="194">
        <v>42.892000000000003</v>
      </c>
      <c r="S60" s="194">
        <v>48.158000000000001</v>
      </c>
      <c r="T60" s="194">
        <v>8.9499999999999993</v>
      </c>
    </row>
    <row r="61" spans="2:22" ht="15.75" thickBot="1" x14ac:dyDescent="0.3">
      <c r="B61" s="83" t="s">
        <v>126</v>
      </c>
      <c r="C61" s="84"/>
      <c r="D61" s="84"/>
      <c r="E61" s="87"/>
      <c r="F61" s="87"/>
      <c r="G61" s="87"/>
      <c r="H61" s="87"/>
      <c r="I61" s="87"/>
      <c r="J61" s="87"/>
      <c r="K61" s="87"/>
      <c r="L61" s="87"/>
      <c r="M61" s="154"/>
      <c r="N61" s="87"/>
      <c r="O61" s="154"/>
      <c r="P61" s="87"/>
      <c r="Q61" s="195"/>
      <c r="R61" s="195"/>
      <c r="S61" s="195"/>
      <c r="T61" s="195"/>
    </row>
    <row r="62" spans="2:22" x14ac:dyDescent="0.25">
      <c r="B62" s="39" t="s">
        <v>62</v>
      </c>
      <c r="C62" t="s">
        <v>127</v>
      </c>
      <c r="D62" t="s">
        <v>123</v>
      </c>
      <c r="E62" s="82">
        <v>52.122999999999998</v>
      </c>
      <c r="F62" s="82">
        <v>0.41799999999999998</v>
      </c>
      <c r="G62" s="82">
        <v>1.966</v>
      </c>
      <c r="H62" s="82">
        <v>5.1130000000000004</v>
      </c>
      <c r="I62" s="82">
        <v>0.222</v>
      </c>
      <c r="J62" s="82">
        <v>17.260000000000002</v>
      </c>
      <c r="K62" s="82">
        <v>20.925999999999998</v>
      </c>
      <c r="L62" s="82">
        <v>0.41899999999999998</v>
      </c>
      <c r="M62" s="153">
        <v>1E-3</v>
      </c>
      <c r="N62" s="82">
        <v>0.874</v>
      </c>
      <c r="O62" s="153">
        <v>2.9000000000000001E-2</v>
      </c>
      <c r="P62" s="82">
        <v>99.350999999999999</v>
      </c>
      <c r="Q62" s="194">
        <v>85.749399999999994</v>
      </c>
      <c r="R62" s="194">
        <v>42.767699999999998</v>
      </c>
      <c r="S62" s="194">
        <v>49.0764</v>
      </c>
      <c r="T62" s="194">
        <v>8.1559000000000008</v>
      </c>
    </row>
    <row r="63" spans="2:22" x14ac:dyDescent="0.25">
      <c r="B63" s="39" t="s">
        <v>62</v>
      </c>
      <c r="C63" t="s">
        <v>127</v>
      </c>
      <c r="D63" t="s">
        <v>123</v>
      </c>
      <c r="E63" s="82">
        <v>52.155000000000001</v>
      </c>
      <c r="F63" s="82">
        <v>0.41699999999999998</v>
      </c>
      <c r="G63" s="82">
        <v>1.9790000000000001</v>
      </c>
      <c r="H63" s="82">
        <v>5.3570000000000002</v>
      </c>
      <c r="I63" s="82">
        <v>0.14199999999999999</v>
      </c>
      <c r="J63" s="82">
        <v>17.454000000000001</v>
      </c>
      <c r="K63" s="82">
        <v>20.239000000000001</v>
      </c>
      <c r="L63" s="82">
        <v>0.44500000000000001</v>
      </c>
      <c r="M63" s="182" t="s">
        <v>159</v>
      </c>
      <c r="N63" s="82">
        <v>0.86599999999999999</v>
      </c>
      <c r="O63" s="153">
        <v>0.03</v>
      </c>
      <c r="P63" s="82">
        <v>99.084000000000003</v>
      </c>
      <c r="Q63" s="194">
        <v>85.310599999999994</v>
      </c>
      <c r="R63" s="194">
        <v>41.556100000000001</v>
      </c>
      <c r="S63" s="194">
        <v>49.858800000000002</v>
      </c>
      <c r="T63" s="194">
        <v>8.5850000000000009</v>
      </c>
    </row>
    <row r="64" spans="2:22" x14ac:dyDescent="0.25">
      <c r="B64" s="39" t="s">
        <v>62</v>
      </c>
      <c r="C64" t="s">
        <v>127</v>
      </c>
      <c r="D64" t="s">
        <v>123</v>
      </c>
      <c r="E64" s="82">
        <v>51.960999999999999</v>
      </c>
      <c r="F64" s="82">
        <v>0.40100000000000002</v>
      </c>
      <c r="G64" s="82">
        <v>1.883</v>
      </c>
      <c r="H64" s="82">
        <v>5.3559999999999999</v>
      </c>
      <c r="I64" s="82">
        <v>0.17100000000000001</v>
      </c>
      <c r="J64" s="82">
        <v>17.535</v>
      </c>
      <c r="K64" s="82">
        <v>20.422999999999998</v>
      </c>
      <c r="L64" s="82">
        <v>0.36</v>
      </c>
      <c r="M64" s="182" t="s">
        <v>159</v>
      </c>
      <c r="N64" s="82">
        <v>0.81799999999999995</v>
      </c>
      <c r="O64" s="182" t="s">
        <v>159</v>
      </c>
      <c r="P64" s="82">
        <v>98.908000000000001</v>
      </c>
      <c r="Q64" s="194">
        <v>85.369200000000006</v>
      </c>
      <c r="R64" s="194">
        <v>41.6813</v>
      </c>
      <c r="S64" s="194">
        <v>49.786200000000001</v>
      </c>
      <c r="T64" s="194">
        <v>8.5325000000000006</v>
      </c>
    </row>
    <row r="65" spans="2:22" x14ac:dyDescent="0.25">
      <c r="B65" s="39" t="s">
        <v>64</v>
      </c>
      <c r="C65" s="41" t="s">
        <v>155</v>
      </c>
      <c r="D65" t="s">
        <v>123</v>
      </c>
      <c r="E65" s="82">
        <v>52.594000000000001</v>
      </c>
      <c r="F65" s="82">
        <v>0.503</v>
      </c>
      <c r="G65" s="82">
        <v>1.4650000000000001</v>
      </c>
      <c r="H65" s="82">
        <v>4.9279999999999999</v>
      </c>
      <c r="I65" s="82">
        <v>0.11899999999999999</v>
      </c>
      <c r="J65" s="82">
        <v>17.571999999999999</v>
      </c>
      <c r="K65" s="82">
        <v>21.236000000000001</v>
      </c>
      <c r="L65" s="82">
        <v>0.54800000000000004</v>
      </c>
      <c r="M65" s="182" t="s">
        <v>159</v>
      </c>
      <c r="N65" s="82">
        <v>0.42799999999999999</v>
      </c>
      <c r="O65" s="153">
        <v>5.3999999999999999E-2</v>
      </c>
      <c r="P65" s="82">
        <v>99.447000000000003</v>
      </c>
      <c r="Q65" s="194">
        <v>86.403400000000005</v>
      </c>
      <c r="R65" s="194">
        <v>42.875900000000001</v>
      </c>
      <c r="S65" s="194">
        <v>49.357100000000003</v>
      </c>
      <c r="T65" s="194">
        <v>7.7668999999999997</v>
      </c>
      <c r="U65" s="88"/>
      <c r="V65" s="88"/>
    </row>
    <row r="66" spans="2:22" x14ac:dyDescent="0.25">
      <c r="B66" s="39" t="s">
        <v>64</v>
      </c>
      <c r="C66" s="41" t="s">
        <v>155</v>
      </c>
      <c r="D66" t="s">
        <v>123</v>
      </c>
      <c r="E66" s="82">
        <v>51.816000000000003</v>
      </c>
      <c r="F66" s="82">
        <v>0.67300000000000004</v>
      </c>
      <c r="G66" s="82">
        <v>1.9610000000000001</v>
      </c>
      <c r="H66" s="82">
        <v>5.2160000000000002</v>
      </c>
      <c r="I66" s="82">
        <v>0.17399999999999999</v>
      </c>
      <c r="J66" s="82">
        <v>17.323</v>
      </c>
      <c r="K66" s="82">
        <v>20.009</v>
      </c>
      <c r="L66" s="82">
        <v>0.56699999999999995</v>
      </c>
      <c r="M66" s="182" t="s">
        <v>159</v>
      </c>
      <c r="N66" s="82">
        <v>0.64</v>
      </c>
      <c r="O66" s="153">
        <v>6.0000000000000001E-3</v>
      </c>
      <c r="P66" s="82">
        <v>98.385000000000005</v>
      </c>
      <c r="Q66" s="194">
        <v>85.548400000000001</v>
      </c>
      <c r="R66" s="194">
        <v>41.528399999999998</v>
      </c>
      <c r="S66" s="194">
        <v>50.021500000000003</v>
      </c>
      <c r="T66" s="194">
        <v>8.4501000000000008</v>
      </c>
      <c r="U66" s="88"/>
      <c r="V66" s="88"/>
    </row>
    <row r="67" spans="2:22" x14ac:dyDescent="0.25">
      <c r="B67" s="39" t="s">
        <v>65</v>
      </c>
      <c r="C67" s="41" t="s">
        <v>156</v>
      </c>
      <c r="D67" t="s">
        <v>123</v>
      </c>
      <c r="E67" s="82">
        <v>52.563000000000002</v>
      </c>
      <c r="F67" s="82">
        <v>0.55200000000000005</v>
      </c>
      <c r="G67" s="82">
        <v>1.7090000000000001</v>
      </c>
      <c r="H67" s="82">
        <v>5.1820000000000004</v>
      </c>
      <c r="I67" s="82">
        <v>0.186</v>
      </c>
      <c r="J67" s="82">
        <v>17.864000000000001</v>
      </c>
      <c r="K67" s="82">
        <v>20.451000000000001</v>
      </c>
      <c r="L67" s="82">
        <v>0.47699999999999998</v>
      </c>
      <c r="M67" s="182" t="s">
        <v>159</v>
      </c>
      <c r="N67" s="82">
        <v>0.56999999999999995</v>
      </c>
      <c r="O67" s="153">
        <v>1.4E-2</v>
      </c>
      <c r="P67" s="82">
        <v>99.567999999999998</v>
      </c>
      <c r="Q67" s="194">
        <v>86.003200000000007</v>
      </c>
      <c r="R67" s="194">
        <v>41.441800000000001</v>
      </c>
      <c r="S67" s="194">
        <v>50.361899999999999</v>
      </c>
      <c r="T67" s="194">
        <v>8.1963000000000008</v>
      </c>
      <c r="U67" s="88"/>
      <c r="V67" s="88"/>
    </row>
    <row r="68" spans="2:22" x14ac:dyDescent="0.25">
      <c r="B68" s="39" t="s">
        <v>65</v>
      </c>
      <c r="C68" s="41" t="s">
        <v>156</v>
      </c>
      <c r="D68" t="s">
        <v>123</v>
      </c>
      <c r="E68" s="82">
        <v>51.686999999999998</v>
      </c>
      <c r="F68" s="82">
        <v>0.64</v>
      </c>
      <c r="G68" s="82">
        <v>1.9319999999999999</v>
      </c>
      <c r="H68" s="82">
        <v>5.2629999999999999</v>
      </c>
      <c r="I68" s="82">
        <v>0.15</v>
      </c>
      <c r="J68" s="82">
        <v>17.167999999999999</v>
      </c>
      <c r="K68" s="82">
        <v>20.666</v>
      </c>
      <c r="L68" s="82">
        <v>0.50700000000000001</v>
      </c>
      <c r="M68" s="182" t="s">
        <v>159</v>
      </c>
      <c r="N68" s="82">
        <v>0.69899999999999995</v>
      </c>
      <c r="O68" s="182" t="s">
        <v>159</v>
      </c>
      <c r="P68" s="82">
        <v>98.712000000000003</v>
      </c>
      <c r="Q68" s="194">
        <v>85.326499999999996</v>
      </c>
      <c r="R68" s="194">
        <v>42.472200000000001</v>
      </c>
      <c r="S68" s="194">
        <v>49.086500000000001</v>
      </c>
      <c r="T68" s="194">
        <v>8.4413</v>
      </c>
      <c r="U68" s="88"/>
      <c r="V68" s="88"/>
    </row>
    <row r="69" spans="2:22" x14ac:dyDescent="0.25">
      <c r="B69" s="39" t="s">
        <v>65</v>
      </c>
      <c r="C69" s="41" t="s">
        <v>156</v>
      </c>
      <c r="D69" t="s">
        <v>123</v>
      </c>
      <c r="E69" s="82">
        <v>52.183999999999997</v>
      </c>
      <c r="F69" s="82">
        <v>0.56899999999999995</v>
      </c>
      <c r="G69" s="82">
        <v>1.829</v>
      </c>
      <c r="H69" s="82">
        <v>4.7220000000000004</v>
      </c>
      <c r="I69" s="82">
        <v>0.152</v>
      </c>
      <c r="J69" s="82">
        <v>17.16</v>
      </c>
      <c r="K69" s="82">
        <v>21.16</v>
      </c>
      <c r="L69" s="82">
        <v>0.56599999999999995</v>
      </c>
      <c r="M69" s="153">
        <v>2E-3</v>
      </c>
      <c r="N69" s="82">
        <v>0.76900000000000002</v>
      </c>
      <c r="O69" s="182" t="s">
        <v>159</v>
      </c>
      <c r="P69" s="82">
        <v>99.113</v>
      </c>
      <c r="Q69" s="194">
        <v>86.625500000000002</v>
      </c>
      <c r="R69" s="194">
        <v>43.432899999999997</v>
      </c>
      <c r="S69" s="194">
        <v>49.0015</v>
      </c>
      <c r="T69" s="194">
        <v>7.5655999999999999</v>
      </c>
      <c r="U69" s="88"/>
      <c r="V69" s="88"/>
    </row>
    <row r="70" spans="2:22" x14ac:dyDescent="0.25">
      <c r="B70" s="39" t="s">
        <v>66</v>
      </c>
      <c r="C70" s="41" t="s">
        <v>155</v>
      </c>
      <c r="D70" t="s">
        <v>123</v>
      </c>
      <c r="E70" s="82">
        <v>50.011000000000003</v>
      </c>
      <c r="F70" s="82">
        <v>0.85499999999999998</v>
      </c>
      <c r="G70" s="82">
        <v>3.4390000000000001</v>
      </c>
      <c r="H70" s="82">
        <v>5.3949999999999996</v>
      </c>
      <c r="I70" s="82">
        <v>0.10299999999999999</v>
      </c>
      <c r="J70" s="82">
        <v>15.486000000000001</v>
      </c>
      <c r="K70" s="82">
        <v>22.254000000000001</v>
      </c>
      <c r="L70" s="82">
        <v>0.63</v>
      </c>
      <c r="M70" s="182" t="s">
        <v>159</v>
      </c>
      <c r="N70" s="82">
        <v>0.50800000000000001</v>
      </c>
      <c r="O70" s="153">
        <v>0.01</v>
      </c>
      <c r="P70" s="82">
        <v>98.691000000000003</v>
      </c>
      <c r="Q70" s="194">
        <v>83.650899999999993</v>
      </c>
      <c r="R70" s="194">
        <v>46.352600000000002</v>
      </c>
      <c r="S70" s="194">
        <v>44.8765</v>
      </c>
      <c r="T70" s="194">
        <v>8.7708999999999993</v>
      </c>
      <c r="U70" s="88"/>
      <c r="V70" s="88"/>
    </row>
    <row r="71" spans="2:22" x14ac:dyDescent="0.25">
      <c r="B71" s="39" t="s">
        <v>68</v>
      </c>
      <c r="C71" s="41" t="s">
        <v>69</v>
      </c>
      <c r="D71" t="s">
        <v>123</v>
      </c>
      <c r="E71" s="82">
        <v>52.289000000000001</v>
      </c>
      <c r="F71" s="82">
        <v>0.40300000000000002</v>
      </c>
      <c r="G71" s="82">
        <v>1.9390000000000001</v>
      </c>
      <c r="H71" s="82">
        <v>5.9180000000000001</v>
      </c>
      <c r="I71" s="82">
        <v>0.313</v>
      </c>
      <c r="J71" s="82">
        <v>16.812999999999999</v>
      </c>
      <c r="K71" s="82">
        <v>20.791</v>
      </c>
      <c r="L71" s="82">
        <v>0.38900000000000001</v>
      </c>
      <c r="M71" s="182" t="s">
        <v>159</v>
      </c>
      <c r="N71" s="82">
        <v>0.85099999999999998</v>
      </c>
      <c r="O71" s="153">
        <v>2.1000000000000001E-2</v>
      </c>
      <c r="P71" s="82">
        <v>99.727000000000004</v>
      </c>
      <c r="Q71" s="194">
        <v>83.508200000000002</v>
      </c>
      <c r="R71" s="194">
        <v>42.6038</v>
      </c>
      <c r="S71" s="194">
        <v>47.930599999999998</v>
      </c>
      <c r="T71" s="194">
        <v>9.4656000000000002</v>
      </c>
      <c r="U71" s="88"/>
      <c r="V71" s="88"/>
    </row>
    <row r="72" spans="2:22" x14ac:dyDescent="0.25">
      <c r="B72" s="39" t="s">
        <v>68</v>
      </c>
      <c r="C72" s="41" t="s">
        <v>69</v>
      </c>
      <c r="D72" t="s">
        <v>123</v>
      </c>
      <c r="E72" s="82">
        <v>52.215000000000003</v>
      </c>
      <c r="F72" s="82">
        <v>0.39300000000000002</v>
      </c>
      <c r="G72" s="82">
        <v>1.645</v>
      </c>
      <c r="H72" s="82">
        <v>6.0650000000000004</v>
      </c>
      <c r="I72" s="82">
        <v>0.313</v>
      </c>
      <c r="J72" s="82">
        <v>17.356999999999999</v>
      </c>
      <c r="K72" s="82">
        <v>20.088999999999999</v>
      </c>
      <c r="L72" s="82">
        <v>0.39900000000000002</v>
      </c>
      <c r="M72" s="153">
        <v>8.0000000000000002E-3</v>
      </c>
      <c r="N72" s="82">
        <v>0.76400000000000001</v>
      </c>
      <c r="O72" s="153">
        <v>4.2000000000000003E-2</v>
      </c>
      <c r="P72" s="82">
        <v>99.29</v>
      </c>
      <c r="Q72" s="194">
        <v>83.610399999999998</v>
      </c>
      <c r="R72" s="194">
        <v>41.0227</v>
      </c>
      <c r="S72" s="194">
        <v>49.311100000000003</v>
      </c>
      <c r="T72" s="194">
        <v>9.6661999999999999</v>
      </c>
      <c r="U72" s="88"/>
      <c r="V72" s="88"/>
    </row>
    <row r="73" spans="2:22" x14ac:dyDescent="0.25">
      <c r="B73" s="39" t="s">
        <v>68</v>
      </c>
      <c r="C73" s="41" t="s">
        <v>69</v>
      </c>
      <c r="D73" t="s">
        <v>123</v>
      </c>
      <c r="E73" s="82">
        <v>52.292000000000002</v>
      </c>
      <c r="F73" s="82">
        <v>0.42099999999999999</v>
      </c>
      <c r="G73" s="82">
        <v>1.6819999999999999</v>
      </c>
      <c r="H73" s="82">
        <v>6.1760000000000002</v>
      </c>
      <c r="I73" s="82">
        <v>0.23699999999999999</v>
      </c>
      <c r="J73" s="82">
        <v>17.282</v>
      </c>
      <c r="K73" s="82">
        <v>20.038</v>
      </c>
      <c r="L73" s="82">
        <v>0.40699999999999997</v>
      </c>
      <c r="M73" s="182" t="s">
        <v>159</v>
      </c>
      <c r="N73" s="82">
        <v>0.82699999999999996</v>
      </c>
      <c r="O73" s="182" t="s">
        <v>159</v>
      </c>
      <c r="P73" s="82">
        <v>99.361999999999995</v>
      </c>
      <c r="Q73" s="194">
        <v>83.299499999999995</v>
      </c>
      <c r="R73" s="194">
        <v>40.976399999999998</v>
      </c>
      <c r="S73" s="194">
        <v>49.1663</v>
      </c>
      <c r="T73" s="194">
        <v>9.8572000000000006</v>
      </c>
      <c r="U73" s="88"/>
      <c r="V73" s="88"/>
    </row>
    <row r="74" spans="2:22" x14ac:dyDescent="0.25">
      <c r="B74" s="39" t="s">
        <v>68</v>
      </c>
      <c r="C74" s="41" t="s">
        <v>69</v>
      </c>
      <c r="D74" t="s">
        <v>123</v>
      </c>
      <c r="E74" s="82">
        <v>51.814</v>
      </c>
      <c r="F74" s="82">
        <v>0.40500000000000003</v>
      </c>
      <c r="G74" s="82">
        <v>1.67</v>
      </c>
      <c r="H74" s="82">
        <v>5.1760000000000002</v>
      </c>
      <c r="I74" s="82">
        <v>0.27300000000000002</v>
      </c>
      <c r="J74" s="82">
        <v>16.425999999999998</v>
      </c>
      <c r="K74" s="82">
        <v>20.914999999999999</v>
      </c>
      <c r="L74" s="82">
        <v>0.40200000000000002</v>
      </c>
      <c r="M74" s="153">
        <v>1.2999999999999999E-2</v>
      </c>
      <c r="N74" s="82">
        <v>0.88400000000000001</v>
      </c>
      <c r="O74" s="153">
        <v>3.4000000000000002E-2</v>
      </c>
      <c r="P74" s="82">
        <v>98.012</v>
      </c>
      <c r="Q74" s="194">
        <v>84.977699999999999</v>
      </c>
      <c r="R74" s="194">
        <v>43.748899999999999</v>
      </c>
      <c r="S74" s="194">
        <v>47.800800000000002</v>
      </c>
      <c r="T74" s="194">
        <v>8.4502000000000006</v>
      </c>
      <c r="U74" s="88"/>
      <c r="V74" s="88"/>
    </row>
    <row r="75" spans="2:22" x14ac:dyDescent="0.25">
      <c r="B75" s="39" t="s">
        <v>68</v>
      </c>
      <c r="C75" s="41" t="s">
        <v>69</v>
      </c>
      <c r="D75" t="s">
        <v>123</v>
      </c>
      <c r="E75" s="82">
        <v>52.076000000000001</v>
      </c>
      <c r="F75" s="82">
        <v>0.36899999999999999</v>
      </c>
      <c r="G75" s="82">
        <v>1.7869999999999999</v>
      </c>
      <c r="H75" s="82">
        <v>5.85</v>
      </c>
      <c r="I75" s="82">
        <v>0.24</v>
      </c>
      <c r="J75" s="82">
        <v>16.637</v>
      </c>
      <c r="K75" s="82">
        <v>20.789000000000001</v>
      </c>
      <c r="L75" s="82">
        <v>0.41799999999999998</v>
      </c>
      <c r="M75" s="153">
        <v>4.0000000000000001E-3</v>
      </c>
      <c r="N75" s="82">
        <v>0.90900000000000003</v>
      </c>
      <c r="O75" s="153">
        <v>1.4E-2</v>
      </c>
      <c r="P75" s="82">
        <v>99.093000000000004</v>
      </c>
      <c r="Q75" s="194">
        <v>83.522999999999996</v>
      </c>
      <c r="R75" s="194">
        <v>42.8645</v>
      </c>
      <c r="S75" s="194">
        <v>47.721200000000003</v>
      </c>
      <c r="T75" s="194">
        <v>9.4141999999999992</v>
      </c>
      <c r="U75" s="88"/>
      <c r="V75" s="88"/>
    </row>
    <row r="76" spans="2:22" x14ac:dyDescent="0.25">
      <c r="B76" s="39" t="s">
        <v>68</v>
      </c>
      <c r="C76" s="41" t="s">
        <v>69</v>
      </c>
      <c r="D76" t="s">
        <v>123</v>
      </c>
      <c r="E76" s="82">
        <v>52.067999999999998</v>
      </c>
      <c r="F76" s="82">
        <v>0.39100000000000001</v>
      </c>
      <c r="G76" s="82">
        <v>1.6719999999999999</v>
      </c>
      <c r="H76" s="82">
        <v>5.7839999999999998</v>
      </c>
      <c r="I76" s="82">
        <v>0.307</v>
      </c>
      <c r="J76" s="82">
        <v>16.795000000000002</v>
      </c>
      <c r="K76" s="82">
        <v>20.361999999999998</v>
      </c>
      <c r="L76" s="82">
        <v>0.33400000000000002</v>
      </c>
      <c r="M76" s="182" t="s">
        <v>159</v>
      </c>
      <c r="N76" s="82">
        <v>0.78</v>
      </c>
      <c r="O76" s="153">
        <v>0.06</v>
      </c>
      <c r="P76" s="82">
        <v>98.552999999999997</v>
      </c>
      <c r="Q76" s="194">
        <v>83.807699999999997</v>
      </c>
      <c r="R76" s="194">
        <v>42.207799999999999</v>
      </c>
      <c r="S76" s="194">
        <v>48.4343</v>
      </c>
      <c r="T76" s="194">
        <v>9.3579000000000008</v>
      </c>
      <c r="U76" s="88"/>
      <c r="V76" s="88"/>
    </row>
    <row r="77" spans="2:22" x14ac:dyDescent="0.25">
      <c r="B77" s="39" t="s">
        <v>68</v>
      </c>
      <c r="C77" s="41" t="s">
        <v>69</v>
      </c>
      <c r="D77" t="s">
        <v>123</v>
      </c>
      <c r="E77" s="82">
        <v>52.341999999999999</v>
      </c>
      <c r="F77" s="82">
        <v>0.41199999999999998</v>
      </c>
      <c r="G77" s="82">
        <v>1.518</v>
      </c>
      <c r="H77" s="82">
        <v>5.9080000000000004</v>
      </c>
      <c r="I77" s="82">
        <v>0.29099999999999998</v>
      </c>
      <c r="J77" s="82">
        <v>17.276</v>
      </c>
      <c r="K77" s="82">
        <v>20.007000000000001</v>
      </c>
      <c r="L77" s="82">
        <v>0.32</v>
      </c>
      <c r="M77" s="153">
        <v>4.0000000000000001E-3</v>
      </c>
      <c r="N77" s="82">
        <v>0.83099999999999996</v>
      </c>
      <c r="O77" s="153">
        <v>8.9999999999999993E-3</v>
      </c>
      <c r="P77" s="82">
        <v>98.918000000000006</v>
      </c>
      <c r="Q77" s="194">
        <v>83.902100000000004</v>
      </c>
      <c r="R77" s="194">
        <v>41.122100000000003</v>
      </c>
      <c r="S77" s="194">
        <v>49.399799999999999</v>
      </c>
      <c r="T77" s="194">
        <v>9.4780999999999995</v>
      </c>
    </row>
    <row r="78" spans="2:22" x14ac:dyDescent="0.25">
      <c r="B78" s="39" t="s">
        <v>68</v>
      </c>
      <c r="C78" s="41" t="s">
        <v>69</v>
      </c>
      <c r="D78" t="s">
        <v>123</v>
      </c>
      <c r="E78" s="82">
        <v>52.283000000000001</v>
      </c>
      <c r="F78" s="82">
        <v>0.47399999999999998</v>
      </c>
      <c r="G78" s="82">
        <v>1.8240000000000001</v>
      </c>
      <c r="H78" s="82">
        <v>6.4359999999999999</v>
      </c>
      <c r="I78" s="82">
        <v>0.28299999999999997</v>
      </c>
      <c r="J78" s="82">
        <v>17.516999999999999</v>
      </c>
      <c r="K78" s="82">
        <v>18.75</v>
      </c>
      <c r="L78" s="82">
        <v>0.374</v>
      </c>
      <c r="M78" s="153">
        <v>2E-3</v>
      </c>
      <c r="N78" s="82">
        <v>0.97799999999999998</v>
      </c>
      <c r="O78" s="153">
        <v>8.2000000000000003E-2</v>
      </c>
      <c r="P78" s="82">
        <v>99.003</v>
      </c>
      <c r="Q78" s="194">
        <v>82.910300000000007</v>
      </c>
      <c r="R78" s="194">
        <v>38.946100000000001</v>
      </c>
      <c r="S78" s="194">
        <v>50.619900000000001</v>
      </c>
      <c r="T78" s="194">
        <v>10.4339</v>
      </c>
    </row>
    <row r="79" spans="2:22" x14ac:dyDescent="0.25">
      <c r="B79" s="39" t="s">
        <v>70</v>
      </c>
      <c r="C79" s="41" t="s">
        <v>63</v>
      </c>
      <c r="D79" t="s">
        <v>123</v>
      </c>
      <c r="E79" s="82">
        <v>51.503</v>
      </c>
      <c r="F79" s="82">
        <v>0.55200000000000005</v>
      </c>
      <c r="G79" s="82">
        <v>1.8420000000000001</v>
      </c>
      <c r="H79" s="82">
        <v>6.0709999999999997</v>
      </c>
      <c r="I79" s="82">
        <v>0.183</v>
      </c>
      <c r="J79" s="82">
        <v>16.698</v>
      </c>
      <c r="K79" s="82">
        <v>20.443000000000001</v>
      </c>
      <c r="L79" s="82">
        <v>0.51300000000000001</v>
      </c>
      <c r="M79" s="153">
        <v>1E-3</v>
      </c>
      <c r="N79" s="82">
        <v>0.47499999999999998</v>
      </c>
      <c r="O79" s="153">
        <v>1E-3</v>
      </c>
      <c r="P79" s="82">
        <v>98.281999999999996</v>
      </c>
      <c r="Q79" s="194">
        <v>83.056799999999996</v>
      </c>
      <c r="R79" s="194">
        <v>42.226100000000002</v>
      </c>
      <c r="S79" s="194">
        <v>47.985100000000003</v>
      </c>
      <c r="T79" s="194">
        <v>9.7887000000000004</v>
      </c>
    </row>
    <row r="80" spans="2:22" x14ac:dyDescent="0.25">
      <c r="B80" s="39" t="s">
        <v>70</v>
      </c>
      <c r="C80" s="41" t="s">
        <v>63</v>
      </c>
      <c r="D80" t="s">
        <v>123</v>
      </c>
      <c r="E80" s="82">
        <v>50.93</v>
      </c>
      <c r="F80" s="82">
        <v>0.71199999999999997</v>
      </c>
      <c r="G80" s="82">
        <v>2.198</v>
      </c>
      <c r="H80" s="82">
        <v>6.3369999999999997</v>
      </c>
      <c r="I80" s="82">
        <v>0.20499999999999999</v>
      </c>
      <c r="J80" s="82">
        <v>16.382999999999999</v>
      </c>
      <c r="K80" s="82">
        <v>20.762</v>
      </c>
      <c r="L80" s="82">
        <v>0.38</v>
      </c>
      <c r="M80" s="153">
        <v>4.0000000000000001E-3</v>
      </c>
      <c r="N80" s="82">
        <v>0.502</v>
      </c>
      <c r="O80" s="153">
        <v>4.5999999999999999E-2</v>
      </c>
      <c r="P80" s="82">
        <v>98.459000000000003</v>
      </c>
      <c r="Q80" s="194">
        <v>82.167599999999993</v>
      </c>
      <c r="R80" s="194">
        <v>42.808199999999999</v>
      </c>
      <c r="S80" s="194">
        <v>46.993099999999998</v>
      </c>
      <c r="T80" s="194">
        <v>10.198700000000001</v>
      </c>
    </row>
    <row r="81" spans="2:20" x14ac:dyDescent="0.25">
      <c r="B81" s="39" t="s">
        <v>70</v>
      </c>
      <c r="C81" s="41" t="s">
        <v>63</v>
      </c>
      <c r="D81" t="s">
        <v>123</v>
      </c>
      <c r="E81" s="82">
        <v>51.276000000000003</v>
      </c>
      <c r="F81" s="82">
        <v>0.56699999999999995</v>
      </c>
      <c r="G81" s="82">
        <v>2.1619999999999999</v>
      </c>
      <c r="H81" s="82">
        <v>5.6120000000000001</v>
      </c>
      <c r="I81" s="82">
        <v>0.126</v>
      </c>
      <c r="J81" s="82">
        <v>16.236999999999998</v>
      </c>
      <c r="K81" s="82">
        <v>21.071000000000002</v>
      </c>
      <c r="L81" s="82">
        <v>0.51</v>
      </c>
      <c r="M81" s="153">
        <v>5.0000000000000001E-3</v>
      </c>
      <c r="N81" s="82">
        <v>0.56100000000000005</v>
      </c>
      <c r="O81" s="153">
        <v>5.2999999999999999E-2</v>
      </c>
      <c r="P81" s="82">
        <v>98.18</v>
      </c>
      <c r="Q81" s="194">
        <v>83.757099999999994</v>
      </c>
      <c r="R81" s="194">
        <v>43.861899999999999</v>
      </c>
      <c r="S81" s="194">
        <v>47.0197</v>
      </c>
      <c r="T81" s="194">
        <v>9.1184999999999992</v>
      </c>
    </row>
    <row r="82" spans="2:20" x14ac:dyDescent="0.25">
      <c r="B82" s="39" t="s">
        <v>70</v>
      </c>
      <c r="C82" s="41" t="s">
        <v>63</v>
      </c>
      <c r="D82" t="s">
        <v>123</v>
      </c>
      <c r="E82" s="82">
        <v>50.89</v>
      </c>
      <c r="F82" s="82">
        <v>0.60299999999999998</v>
      </c>
      <c r="G82" s="82">
        <v>2.1930000000000001</v>
      </c>
      <c r="H82" s="82">
        <v>5.9450000000000003</v>
      </c>
      <c r="I82" s="82">
        <v>0.16800000000000001</v>
      </c>
      <c r="J82" s="82">
        <v>15.856999999999999</v>
      </c>
      <c r="K82" s="82">
        <v>20.614999999999998</v>
      </c>
      <c r="L82" s="82">
        <v>0.46500000000000002</v>
      </c>
      <c r="M82" s="182" t="s">
        <v>159</v>
      </c>
      <c r="N82" s="82">
        <v>0.68899999999999995</v>
      </c>
      <c r="O82" s="153">
        <v>7.9000000000000001E-2</v>
      </c>
      <c r="P82" s="82">
        <v>97.504000000000005</v>
      </c>
      <c r="Q82" s="194">
        <v>82.622100000000003</v>
      </c>
      <c r="R82" s="194">
        <v>43.569099999999999</v>
      </c>
      <c r="S82" s="194">
        <v>46.624400000000001</v>
      </c>
      <c r="T82" s="194">
        <v>9.8064999999999998</v>
      </c>
    </row>
    <row r="83" spans="2:20" x14ac:dyDescent="0.25">
      <c r="B83" s="39" t="s">
        <v>70</v>
      </c>
      <c r="C83" s="41" t="s">
        <v>63</v>
      </c>
      <c r="D83" t="s">
        <v>123</v>
      </c>
      <c r="E83" s="82">
        <v>52.148000000000003</v>
      </c>
      <c r="F83" s="82">
        <v>0.52200000000000002</v>
      </c>
      <c r="G83" s="82">
        <v>1.9670000000000001</v>
      </c>
      <c r="H83" s="82">
        <v>5.3259999999999996</v>
      </c>
      <c r="I83" s="82">
        <v>0.123</v>
      </c>
      <c r="J83" s="82">
        <v>16.314</v>
      </c>
      <c r="K83" s="82">
        <v>21.709</v>
      </c>
      <c r="L83" s="82">
        <v>0.435</v>
      </c>
      <c r="M83" s="153">
        <v>4.0000000000000001E-3</v>
      </c>
      <c r="N83" s="82">
        <v>0.32900000000000001</v>
      </c>
      <c r="O83" s="153">
        <v>3.0000000000000001E-3</v>
      </c>
      <c r="P83" s="82">
        <v>98.88</v>
      </c>
      <c r="Q83" s="194">
        <v>84.519099999999995</v>
      </c>
      <c r="R83" s="194">
        <v>44.702500000000001</v>
      </c>
      <c r="S83" s="194">
        <v>46.736899999999999</v>
      </c>
      <c r="T83" s="194">
        <v>8.5604999999999993</v>
      </c>
    </row>
    <row r="84" spans="2:20" x14ac:dyDescent="0.25">
      <c r="B84" s="39" t="s">
        <v>70</v>
      </c>
      <c r="C84" s="41" t="s">
        <v>63</v>
      </c>
      <c r="D84" t="s">
        <v>123</v>
      </c>
      <c r="E84" s="82">
        <v>50.911999999999999</v>
      </c>
      <c r="F84" s="82">
        <v>0.69799999999999995</v>
      </c>
      <c r="G84" s="82">
        <v>2.3439999999999999</v>
      </c>
      <c r="H84" s="82">
        <v>6.0439999999999996</v>
      </c>
      <c r="I84" s="82">
        <v>0.16500000000000001</v>
      </c>
      <c r="J84" s="82">
        <v>16.382999999999999</v>
      </c>
      <c r="K84" s="82">
        <v>20.706</v>
      </c>
      <c r="L84" s="82">
        <v>0.49099999999999999</v>
      </c>
      <c r="M84" s="182" t="s">
        <v>159</v>
      </c>
      <c r="N84" s="82">
        <v>0.45900000000000002</v>
      </c>
      <c r="O84" s="153">
        <v>0.10299999999999999</v>
      </c>
      <c r="P84" s="82">
        <v>98.305000000000007</v>
      </c>
      <c r="Q84" s="194">
        <v>82.851100000000002</v>
      </c>
      <c r="R84" s="194">
        <v>42.944800000000001</v>
      </c>
      <c r="S84" s="194">
        <v>47.270800000000001</v>
      </c>
      <c r="T84" s="194">
        <v>9.7843</v>
      </c>
    </row>
    <row r="85" spans="2:20" x14ac:dyDescent="0.25">
      <c r="B85" s="39" t="s">
        <v>71</v>
      </c>
      <c r="C85" s="41" t="s">
        <v>157</v>
      </c>
      <c r="D85" t="s">
        <v>123</v>
      </c>
      <c r="E85" s="82">
        <v>53.186</v>
      </c>
      <c r="F85" s="82">
        <v>0.307</v>
      </c>
      <c r="G85" s="82">
        <v>1.218</v>
      </c>
      <c r="H85" s="82">
        <v>2.766</v>
      </c>
      <c r="I85" s="82">
        <v>0.113</v>
      </c>
      <c r="J85" s="82">
        <v>18.861999999999998</v>
      </c>
      <c r="K85" s="82">
        <v>22.347000000000001</v>
      </c>
      <c r="L85" s="82">
        <v>0.31900000000000001</v>
      </c>
      <c r="M85" s="153">
        <v>6.0000000000000001E-3</v>
      </c>
      <c r="N85" s="82">
        <v>0.27900000000000003</v>
      </c>
      <c r="O85" s="153">
        <v>4.7E-2</v>
      </c>
      <c r="P85" s="82">
        <v>99.45</v>
      </c>
      <c r="Q85" s="194">
        <v>92.396900000000002</v>
      </c>
      <c r="R85" s="194">
        <v>44.035699999999999</v>
      </c>
      <c r="S85" s="194">
        <v>51.709299999999999</v>
      </c>
      <c r="T85" s="194">
        <v>4.2549999999999999</v>
      </c>
    </row>
    <row r="86" spans="2:20" x14ac:dyDescent="0.25">
      <c r="B86" s="39" t="s">
        <v>71</v>
      </c>
      <c r="C86" s="41" t="s">
        <v>157</v>
      </c>
      <c r="D86" t="s">
        <v>123</v>
      </c>
      <c r="E86" s="82">
        <v>51.707999999999998</v>
      </c>
      <c r="F86" s="82">
        <v>0.81599999999999995</v>
      </c>
      <c r="G86" s="82">
        <v>2.5710000000000002</v>
      </c>
      <c r="H86" s="82">
        <v>2.847</v>
      </c>
      <c r="I86" s="82">
        <v>9.1999999999999998E-2</v>
      </c>
      <c r="J86" s="82">
        <v>17.559999999999999</v>
      </c>
      <c r="K86" s="82">
        <v>22.100999999999999</v>
      </c>
      <c r="L86" s="82">
        <v>0.32400000000000001</v>
      </c>
      <c r="M86" s="153">
        <v>1E-3</v>
      </c>
      <c r="N86" s="82">
        <v>0.89300000000000002</v>
      </c>
      <c r="O86" s="153">
        <v>2.3E-2</v>
      </c>
      <c r="P86" s="82">
        <v>98.936000000000007</v>
      </c>
      <c r="Q86" s="194">
        <v>91.662499999999994</v>
      </c>
      <c r="R86" s="194">
        <v>45.332299999999996</v>
      </c>
      <c r="S86" s="194">
        <v>50.1098</v>
      </c>
      <c r="T86" s="194">
        <v>4.5579000000000001</v>
      </c>
    </row>
    <row r="87" spans="2:20" x14ac:dyDescent="0.25">
      <c r="B87" s="42" t="s">
        <v>71</v>
      </c>
      <c r="C87" s="41" t="s">
        <v>157</v>
      </c>
      <c r="D87" s="89" t="s">
        <v>123</v>
      </c>
      <c r="E87" s="90">
        <v>52.021000000000001</v>
      </c>
      <c r="F87" s="90">
        <v>0.77200000000000002</v>
      </c>
      <c r="G87" s="90">
        <v>2.6549999999999998</v>
      </c>
      <c r="H87" s="90">
        <v>2.8759999999999999</v>
      </c>
      <c r="I87" s="90">
        <v>7.3999999999999996E-2</v>
      </c>
      <c r="J87" s="90">
        <v>17.706</v>
      </c>
      <c r="K87" s="90">
        <v>22.233000000000001</v>
      </c>
      <c r="L87" s="90">
        <v>0.46500000000000002</v>
      </c>
      <c r="M87" s="155">
        <v>2.4E-2</v>
      </c>
      <c r="N87" s="90">
        <v>0.88</v>
      </c>
      <c r="O87" s="155">
        <v>0</v>
      </c>
      <c r="P87" s="90">
        <v>99.706000000000003</v>
      </c>
      <c r="Q87" s="196">
        <v>91.647900000000007</v>
      </c>
      <c r="R87" s="196">
        <v>45.271799999999999</v>
      </c>
      <c r="S87" s="196">
        <v>50.157200000000003</v>
      </c>
      <c r="T87" s="196">
        <v>4.5709999999999997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showGridLines="0" workbookViewId="0">
      <selection activeCell="D4" sqref="D4"/>
    </sheetView>
  </sheetViews>
  <sheetFormatPr defaultRowHeight="15" x14ac:dyDescent="0.25"/>
  <cols>
    <col min="2" max="2" width="10.7109375" customWidth="1"/>
    <col min="3" max="16" width="12.7109375" customWidth="1"/>
  </cols>
  <sheetData>
    <row r="1" spans="1:18" s="1" customFormat="1" x14ac:dyDescent="0.25">
      <c r="B1" s="1" t="s">
        <v>171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</row>
    <row r="2" spans="1:18" s="1" customFormat="1" x14ac:dyDescent="0.25">
      <c r="B2" s="1" t="s">
        <v>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"/>
    </row>
    <row r="4" spans="1:18" s="43" customFormat="1" x14ac:dyDescent="0.25">
      <c r="B4" s="43" t="s">
        <v>165</v>
      </c>
    </row>
    <row r="5" spans="1:18" s="43" customFormat="1" x14ac:dyDescent="0.25">
      <c r="B5" s="43" t="s">
        <v>162</v>
      </c>
      <c r="C5" s="91"/>
      <c r="D5" s="91"/>
      <c r="F5" s="91"/>
      <c r="G5" s="91"/>
      <c r="H5" s="91"/>
      <c r="I5" s="91"/>
      <c r="J5" s="92"/>
      <c r="K5" s="92"/>
    </row>
    <row r="6" spans="1:18" s="43" customFormat="1" x14ac:dyDescent="0.25">
      <c r="B6" s="43" t="s">
        <v>169</v>
      </c>
      <c r="C6" s="91"/>
      <c r="D6" s="91"/>
      <c r="F6" s="91"/>
      <c r="G6" s="91"/>
      <c r="H6" s="91"/>
      <c r="I6" s="91"/>
      <c r="J6" s="92"/>
      <c r="K6" s="92"/>
    </row>
    <row r="7" spans="1:18" s="43" customFormat="1" x14ac:dyDescent="0.25">
      <c r="C7" s="91"/>
      <c r="D7" s="91"/>
      <c r="F7" s="91"/>
      <c r="G7" s="91"/>
      <c r="H7" s="91"/>
      <c r="I7" s="91"/>
      <c r="J7" s="92"/>
      <c r="K7" s="92"/>
    </row>
    <row r="8" spans="1:18" s="43" customFormat="1" x14ac:dyDescent="0.25">
      <c r="A8" s="202">
        <v>1</v>
      </c>
      <c r="B8" s="93" t="s">
        <v>0</v>
      </c>
      <c r="C8" s="93" t="s">
        <v>50</v>
      </c>
      <c r="D8" s="94"/>
      <c r="E8" s="95"/>
      <c r="F8" s="96"/>
      <c r="G8" s="94"/>
      <c r="H8" s="94"/>
      <c r="I8" s="94"/>
      <c r="J8" s="97"/>
      <c r="K8" s="97"/>
    </row>
    <row r="9" spans="1:18" s="131" customFormat="1" ht="12.75" x14ac:dyDescent="0.2">
      <c r="A9" s="202"/>
      <c r="C9" s="129" t="s">
        <v>128</v>
      </c>
      <c r="D9" s="129" t="s">
        <v>128</v>
      </c>
      <c r="E9" s="129" t="s">
        <v>128</v>
      </c>
      <c r="F9" s="129" t="s">
        <v>128</v>
      </c>
      <c r="G9" s="129" t="s">
        <v>128</v>
      </c>
      <c r="H9" s="129" t="s">
        <v>128</v>
      </c>
      <c r="I9" s="129" t="s">
        <v>128</v>
      </c>
      <c r="J9" s="130" t="s">
        <v>129</v>
      </c>
      <c r="K9" s="130" t="s">
        <v>129</v>
      </c>
      <c r="L9" s="134"/>
      <c r="M9" s="134"/>
      <c r="N9" s="134"/>
      <c r="O9" s="134"/>
    </row>
    <row r="10" spans="1:18" s="43" customFormat="1" ht="24" customHeight="1" x14ac:dyDescent="0.25">
      <c r="A10" s="202"/>
      <c r="B10" s="43" t="s">
        <v>2</v>
      </c>
      <c r="C10" s="98" t="s">
        <v>20</v>
      </c>
      <c r="D10" s="98" t="s">
        <v>20</v>
      </c>
      <c r="E10" s="98" t="s">
        <v>20</v>
      </c>
      <c r="F10" s="98" t="s">
        <v>20</v>
      </c>
      <c r="G10" s="98" t="s">
        <v>20</v>
      </c>
      <c r="H10" s="98" t="s">
        <v>20</v>
      </c>
      <c r="I10" s="98" t="s">
        <v>20</v>
      </c>
      <c r="J10" s="99" t="s">
        <v>20</v>
      </c>
      <c r="K10" s="99" t="s">
        <v>20</v>
      </c>
      <c r="L10" s="100"/>
      <c r="M10" s="100"/>
      <c r="N10" s="100"/>
      <c r="O10" s="100"/>
    </row>
    <row r="11" spans="1:18" s="43" customFormat="1" ht="18" x14ac:dyDescent="0.25">
      <c r="A11" s="202"/>
      <c r="B11" s="101" t="s">
        <v>130</v>
      </c>
      <c r="C11" s="102">
        <v>39.573</v>
      </c>
      <c r="D11" s="102">
        <v>39.453000000000003</v>
      </c>
      <c r="E11" s="102">
        <v>38.289000000000001</v>
      </c>
      <c r="F11" s="102">
        <v>39.723999999999997</v>
      </c>
      <c r="G11" s="102">
        <v>39.447000000000003</v>
      </c>
      <c r="H11" s="102">
        <v>39.805999999999997</v>
      </c>
      <c r="I11" s="102">
        <v>39.055</v>
      </c>
      <c r="J11" s="103">
        <v>39.270000000000003</v>
      </c>
      <c r="K11" s="103">
        <v>39.231000000000002</v>
      </c>
      <c r="L11" s="100"/>
      <c r="M11" s="100"/>
      <c r="N11" s="100"/>
      <c r="O11" s="100"/>
    </row>
    <row r="12" spans="1:18" s="43" customFormat="1" ht="18" x14ac:dyDescent="0.25">
      <c r="A12" s="202"/>
      <c r="B12" s="104" t="s">
        <v>131</v>
      </c>
      <c r="C12" s="74">
        <v>1.9E-2</v>
      </c>
      <c r="D12" s="74">
        <v>8.9999999999999993E-3</v>
      </c>
      <c r="E12" s="182" t="s">
        <v>159</v>
      </c>
      <c r="F12" s="182" t="s">
        <v>159</v>
      </c>
      <c r="G12" s="74">
        <v>1.2E-2</v>
      </c>
      <c r="H12" s="182" t="s">
        <v>159</v>
      </c>
      <c r="I12" s="182" t="s">
        <v>159</v>
      </c>
      <c r="J12" s="182" t="s">
        <v>159</v>
      </c>
      <c r="K12" s="182" t="s">
        <v>159</v>
      </c>
      <c r="L12" s="100"/>
      <c r="M12" s="100"/>
      <c r="N12" s="100"/>
      <c r="O12" s="100"/>
    </row>
    <row r="13" spans="1:18" s="43" customFormat="1" ht="18" x14ac:dyDescent="0.25">
      <c r="A13" s="202"/>
      <c r="B13" s="104" t="s">
        <v>132</v>
      </c>
      <c r="C13" s="74">
        <v>2.4E-2</v>
      </c>
      <c r="D13" s="182" t="s">
        <v>159</v>
      </c>
      <c r="E13" s="182" t="s">
        <v>159</v>
      </c>
      <c r="F13" s="182" t="s">
        <v>159</v>
      </c>
      <c r="G13" s="145">
        <v>4.0000000000000001E-3</v>
      </c>
      <c r="H13" s="182" t="s">
        <v>159</v>
      </c>
      <c r="I13" s="74">
        <v>1.4999999999999999E-2</v>
      </c>
      <c r="J13" s="182" t="s">
        <v>159</v>
      </c>
      <c r="K13" s="182" t="s">
        <v>159</v>
      </c>
      <c r="L13" s="100"/>
      <c r="M13" s="100"/>
      <c r="N13" s="100"/>
      <c r="O13" s="100"/>
    </row>
    <row r="14" spans="1:18" s="43" customFormat="1" x14ac:dyDescent="0.25">
      <c r="A14" s="202"/>
      <c r="B14" s="104" t="s">
        <v>133</v>
      </c>
      <c r="C14" s="74">
        <v>14.353999999999999</v>
      </c>
      <c r="D14" s="74">
        <v>17.780999999999999</v>
      </c>
      <c r="E14" s="74">
        <v>16.577000000000002</v>
      </c>
      <c r="F14" s="74">
        <v>14.311</v>
      </c>
      <c r="G14" s="74">
        <v>16.768000000000001</v>
      </c>
      <c r="H14" s="74">
        <v>13.106999999999999</v>
      </c>
      <c r="I14" s="74">
        <v>17.893000000000001</v>
      </c>
      <c r="J14" s="105">
        <v>18.091999999999999</v>
      </c>
      <c r="K14" s="105">
        <v>18.088000000000001</v>
      </c>
      <c r="L14" s="100"/>
      <c r="M14" s="100"/>
      <c r="N14" s="100"/>
      <c r="O14" s="100"/>
    </row>
    <row r="15" spans="1:18" s="43" customFormat="1" x14ac:dyDescent="0.25">
      <c r="A15" s="202"/>
      <c r="B15" s="104" t="s">
        <v>134</v>
      </c>
      <c r="C15" s="74">
        <v>0.30499999999999999</v>
      </c>
      <c r="D15" s="74">
        <v>0.24299999999999999</v>
      </c>
      <c r="E15" s="74">
        <v>0.29299999999999998</v>
      </c>
      <c r="F15" s="74">
        <v>0.39100000000000001</v>
      </c>
      <c r="G15" s="74">
        <v>0.255</v>
      </c>
      <c r="H15" s="74">
        <v>0.28000000000000003</v>
      </c>
      <c r="I15" s="74">
        <v>0.26200000000000001</v>
      </c>
      <c r="J15" s="105">
        <v>0.26200000000000001</v>
      </c>
      <c r="K15" s="105">
        <v>0.19700000000000001</v>
      </c>
      <c r="L15" s="100"/>
      <c r="M15" s="100"/>
      <c r="N15" s="100"/>
      <c r="O15" s="100"/>
    </row>
    <row r="16" spans="1:18" s="43" customFormat="1" x14ac:dyDescent="0.25">
      <c r="A16" s="202"/>
      <c r="B16" s="104" t="s">
        <v>135</v>
      </c>
      <c r="C16" s="74">
        <v>46.38</v>
      </c>
      <c r="D16" s="74">
        <v>43.82</v>
      </c>
      <c r="E16" s="74">
        <v>44.798999999999999</v>
      </c>
      <c r="F16" s="74">
        <v>46.756</v>
      </c>
      <c r="G16" s="74">
        <v>43.947000000000003</v>
      </c>
      <c r="H16" s="74">
        <v>47.362000000000002</v>
      </c>
      <c r="I16" s="74">
        <v>43.747</v>
      </c>
      <c r="J16" s="105">
        <v>43.308999999999997</v>
      </c>
      <c r="K16" s="105">
        <v>43.328000000000003</v>
      </c>
      <c r="L16" s="100"/>
      <c r="M16" s="100"/>
      <c r="N16" s="100"/>
      <c r="O16" s="100"/>
    </row>
    <row r="17" spans="1:15" s="43" customFormat="1" x14ac:dyDescent="0.25">
      <c r="A17" s="202"/>
      <c r="B17" s="104" t="s">
        <v>136</v>
      </c>
      <c r="C17" s="74">
        <v>2.1000000000000001E-2</v>
      </c>
      <c r="D17" s="74">
        <v>3.1E-2</v>
      </c>
      <c r="E17" s="74">
        <v>4.4999999999999998E-2</v>
      </c>
      <c r="F17" s="74">
        <v>3.5999999999999997E-2</v>
      </c>
      <c r="G17" s="74">
        <v>5.6000000000000001E-2</v>
      </c>
      <c r="H17" s="74">
        <v>2.9000000000000001E-2</v>
      </c>
      <c r="I17" s="74">
        <v>3.4000000000000002E-2</v>
      </c>
      <c r="J17" s="105">
        <v>0.09</v>
      </c>
      <c r="K17" s="105">
        <v>0.107</v>
      </c>
      <c r="L17" s="100"/>
      <c r="M17" s="100"/>
      <c r="N17" s="100"/>
      <c r="O17" s="100"/>
    </row>
    <row r="18" spans="1:15" s="43" customFormat="1" ht="18" x14ac:dyDescent="0.25">
      <c r="A18" s="202"/>
      <c r="B18" s="104" t="s">
        <v>137</v>
      </c>
      <c r="C18" s="74">
        <v>4.2000000000000003E-2</v>
      </c>
      <c r="D18" s="74">
        <v>2.1999999999999999E-2</v>
      </c>
      <c r="E18" s="182" t="s">
        <v>159</v>
      </c>
      <c r="F18" s="182" t="s">
        <v>159</v>
      </c>
      <c r="G18" s="74">
        <v>2.9000000000000001E-2</v>
      </c>
      <c r="H18" s="182" t="s">
        <v>159</v>
      </c>
      <c r="I18" s="74">
        <v>0.06</v>
      </c>
      <c r="J18" s="105">
        <v>1.6E-2</v>
      </c>
      <c r="K18" s="105">
        <v>4.1000000000000002E-2</v>
      </c>
      <c r="L18" s="100"/>
      <c r="M18" s="100"/>
      <c r="N18" s="100"/>
      <c r="O18" s="100"/>
    </row>
    <row r="19" spans="1:15" s="43" customFormat="1" ht="18" x14ac:dyDescent="0.25">
      <c r="A19" s="202"/>
      <c r="B19" s="104" t="s">
        <v>138</v>
      </c>
      <c r="C19" s="74">
        <v>8.9999999999999993E-3</v>
      </c>
      <c r="D19" s="74">
        <v>5.0000000000000001E-3</v>
      </c>
      <c r="E19" s="145">
        <v>1E-3</v>
      </c>
      <c r="F19" s="74">
        <v>8.9999999999999993E-3</v>
      </c>
      <c r="G19" s="74">
        <v>7.0000000000000001E-3</v>
      </c>
      <c r="H19" s="145">
        <v>4.0000000000000001E-3</v>
      </c>
      <c r="I19" s="74">
        <v>5.0000000000000001E-3</v>
      </c>
      <c r="J19" s="105">
        <v>6.0000000000000001E-3</v>
      </c>
      <c r="K19" s="105">
        <v>8.9999999999999993E-3</v>
      </c>
      <c r="L19" s="100"/>
      <c r="M19" s="100"/>
      <c r="N19" s="100"/>
      <c r="O19" s="100"/>
    </row>
    <row r="20" spans="1:15" s="43" customFormat="1" ht="18" x14ac:dyDescent="0.25">
      <c r="A20" s="202"/>
      <c r="B20" s="104" t="s">
        <v>139</v>
      </c>
      <c r="C20" s="182" t="s">
        <v>159</v>
      </c>
      <c r="D20" s="182" t="s">
        <v>159</v>
      </c>
      <c r="E20" s="74">
        <v>3.7999999999999999E-2</v>
      </c>
      <c r="F20" s="74">
        <v>7.0000000000000001E-3</v>
      </c>
      <c r="G20" s="182" t="s">
        <v>159</v>
      </c>
      <c r="H20" s="74">
        <v>7.0000000000000007E-2</v>
      </c>
      <c r="I20" s="182" t="s">
        <v>159</v>
      </c>
      <c r="J20" s="182" t="s">
        <v>159</v>
      </c>
      <c r="K20" s="105">
        <v>3.1E-2</v>
      </c>
      <c r="L20" s="100"/>
      <c r="M20" s="100"/>
      <c r="N20" s="100"/>
      <c r="O20" s="100"/>
    </row>
    <row r="21" spans="1:15" s="43" customFormat="1" x14ac:dyDescent="0.25">
      <c r="A21" s="202"/>
      <c r="B21" s="104" t="s">
        <v>140</v>
      </c>
      <c r="C21" s="74">
        <v>0.215</v>
      </c>
      <c r="D21" s="74">
        <v>0.128</v>
      </c>
      <c r="E21" s="74">
        <v>0.158</v>
      </c>
      <c r="F21" s="74">
        <v>0.124</v>
      </c>
      <c r="G21" s="74">
        <v>0.16700000000000001</v>
      </c>
      <c r="H21" s="74">
        <v>0.14199999999999999</v>
      </c>
      <c r="I21" s="74">
        <v>0.13600000000000001</v>
      </c>
      <c r="J21" s="105">
        <v>0.14499999999999999</v>
      </c>
      <c r="K21" s="105">
        <v>0.22500000000000001</v>
      </c>
      <c r="L21" s="100"/>
      <c r="M21" s="100"/>
      <c r="N21" s="100"/>
      <c r="O21" s="100"/>
    </row>
    <row r="22" spans="1:15" s="43" customFormat="1" x14ac:dyDescent="0.25">
      <c r="A22" s="202"/>
      <c r="B22" s="106" t="s">
        <v>14</v>
      </c>
      <c r="C22" s="74">
        <f t="shared" ref="C22:K22" si="0">SUM(C11:C21)</f>
        <v>100.94200000000001</v>
      </c>
      <c r="D22" s="74">
        <f t="shared" si="0"/>
        <v>101.49200000000002</v>
      </c>
      <c r="E22" s="74">
        <f t="shared" si="0"/>
        <v>100.2</v>
      </c>
      <c r="F22" s="74">
        <f t="shared" si="0"/>
        <v>101.35799999999999</v>
      </c>
      <c r="G22" s="74">
        <f t="shared" si="0"/>
        <v>100.69200000000001</v>
      </c>
      <c r="H22" s="74">
        <f t="shared" si="0"/>
        <v>100.8</v>
      </c>
      <c r="I22" s="74">
        <f t="shared" si="0"/>
        <v>101.20700000000001</v>
      </c>
      <c r="J22" s="105">
        <f t="shared" si="0"/>
        <v>101.19</v>
      </c>
      <c r="K22" s="105">
        <f t="shared" si="0"/>
        <v>101.25700000000001</v>
      </c>
      <c r="L22" s="100"/>
      <c r="M22" s="100"/>
      <c r="N22" s="100"/>
      <c r="O22" s="100"/>
    </row>
    <row r="23" spans="1:15" s="43" customFormat="1" ht="5.0999999999999996" customHeight="1" x14ac:dyDescent="0.25">
      <c r="A23" s="202"/>
      <c r="B23" s="106"/>
      <c r="C23" s="74"/>
      <c r="D23" s="74"/>
      <c r="E23" s="74"/>
      <c r="F23" s="74"/>
      <c r="G23" s="74"/>
      <c r="H23" s="74"/>
      <c r="I23" s="74"/>
      <c r="J23" s="105"/>
      <c r="K23" s="105"/>
      <c r="L23" s="100"/>
      <c r="M23" s="100"/>
      <c r="N23" s="100"/>
      <c r="O23" s="100"/>
    </row>
    <row r="24" spans="1:15" s="43" customFormat="1" x14ac:dyDescent="0.25">
      <c r="A24" s="202"/>
      <c r="B24" s="106" t="s">
        <v>141</v>
      </c>
      <c r="C24" s="191">
        <v>85.205500000000001</v>
      </c>
      <c r="D24" s="191">
        <v>81.457099999999997</v>
      </c>
      <c r="E24" s="191">
        <v>82.809700000000007</v>
      </c>
      <c r="F24" s="191">
        <v>85.344899999999996</v>
      </c>
      <c r="G24" s="191">
        <v>82.367699999999999</v>
      </c>
      <c r="H24" s="191">
        <v>86.56</v>
      </c>
      <c r="I24" s="191">
        <v>81.336299999999994</v>
      </c>
      <c r="J24" s="192">
        <v>81.013400000000004</v>
      </c>
      <c r="K24" s="192">
        <v>81.023399999999995</v>
      </c>
      <c r="L24" s="100"/>
      <c r="M24" s="100"/>
      <c r="N24" s="100"/>
      <c r="O24" s="100"/>
    </row>
    <row r="25" spans="1:15" s="43" customFormat="1" x14ac:dyDescent="0.25">
      <c r="A25" s="202"/>
      <c r="B25" s="107" t="s">
        <v>16</v>
      </c>
      <c r="C25" s="108">
        <f t="shared" ref="C25:K25" si="1">C21*0.78584*10000</f>
        <v>1689.5559999999998</v>
      </c>
      <c r="D25" s="108">
        <f t="shared" si="1"/>
        <v>1005.8751999999999</v>
      </c>
      <c r="E25" s="108">
        <f t="shared" si="1"/>
        <v>1241.6272000000001</v>
      </c>
      <c r="F25" s="108">
        <f t="shared" si="1"/>
        <v>974.44159999999999</v>
      </c>
      <c r="G25" s="108">
        <f t="shared" si="1"/>
        <v>1312.3528000000001</v>
      </c>
      <c r="H25" s="108">
        <f t="shared" si="1"/>
        <v>1115.8927999999999</v>
      </c>
      <c r="I25" s="108">
        <f t="shared" si="1"/>
        <v>1068.7424000000001</v>
      </c>
      <c r="J25" s="109">
        <f t="shared" si="1"/>
        <v>1139.4679999999998</v>
      </c>
      <c r="K25" s="109">
        <f t="shared" si="1"/>
        <v>1768.14</v>
      </c>
      <c r="L25" s="100"/>
      <c r="M25" s="100"/>
      <c r="N25" s="100"/>
      <c r="O25" s="100"/>
    </row>
    <row r="26" spans="1:15" s="43" customFormat="1" x14ac:dyDescent="0.25">
      <c r="C26" s="110"/>
      <c r="D26" s="110"/>
      <c r="E26" s="110"/>
      <c r="F26" s="110"/>
      <c r="G26" s="110"/>
      <c r="H26" s="110"/>
      <c r="I26" s="110"/>
      <c r="J26" s="111"/>
      <c r="K26" s="111"/>
      <c r="L26" s="100"/>
      <c r="M26" s="100"/>
      <c r="N26" s="100"/>
      <c r="O26" s="100"/>
    </row>
    <row r="27" spans="1:15" s="43" customFormat="1" x14ac:dyDescent="0.25">
      <c r="C27" s="110"/>
      <c r="D27" s="110"/>
      <c r="E27" s="110"/>
      <c r="F27" s="110"/>
      <c r="G27" s="110"/>
      <c r="H27" s="110"/>
      <c r="I27" s="110"/>
      <c r="J27" s="111"/>
      <c r="K27" s="111"/>
      <c r="L27" s="100"/>
      <c r="M27" s="100"/>
      <c r="N27" s="100"/>
      <c r="O27" s="100"/>
    </row>
    <row r="28" spans="1:15" s="43" customFormat="1" x14ac:dyDescent="0.25">
      <c r="A28" s="202">
        <v>2</v>
      </c>
      <c r="B28" s="93" t="s">
        <v>0</v>
      </c>
      <c r="C28" s="112" t="s">
        <v>54</v>
      </c>
      <c r="D28" s="113"/>
      <c r="E28" s="114"/>
      <c r="F28" s="113"/>
      <c r="G28" s="113"/>
      <c r="H28" s="113"/>
      <c r="I28" s="115"/>
      <c r="J28" s="115"/>
      <c r="K28" s="115"/>
      <c r="L28" s="115"/>
      <c r="M28" s="115"/>
      <c r="N28" s="100"/>
      <c r="O28" s="100"/>
    </row>
    <row r="29" spans="1:15" s="131" customFormat="1" ht="12.75" x14ac:dyDescent="0.2">
      <c r="A29" s="202"/>
      <c r="C29" s="129" t="s">
        <v>128</v>
      </c>
      <c r="D29" s="129" t="s">
        <v>128</v>
      </c>
      <c r="E29" s="129" t="s">
        <v>128</v>
      </c>
      <c r="F29" s="129" t="s">
        <v>128</v>
      </c>
      <c r="G29" s="129" t="s">
        <v>128</v>
      </c>
      <c r="H29" s="129" t="s">
        <v>128</v>
      </c>
      <c r="I29" s="130" t="s">
        <v>129</v>
      </c>
      <c r="J29" s="130" t="s">
        <v>129</v>
      </c>
      <c r="K29" s="130" t="s">
        <v>129</v>
      </c>
      <c r="L29" s="130" t="s">
        <v>129</v>
      </c>
      <c r="M29" s="130" t="s">
        <v>129</v>
      </c>
      <c r="N29" s="134"/>
      <c r="O29" s="134"/>
    </row>
    <row r="30" spans="1:15" s="43" customFormat="1" ht="24" customHeight="1" x14ac:dyDescent="0.25">
      <c r="A30" s="202"/>
      <c r="B30" s="116" t="s">
        <v>2</v>
      </c>
      <c r="C30" s="117" t="s">
        <v>20</v>
      </c>
      <c r="D30" s="117" t="s">
        <v>20</v>
      </c>
      <c r="E30" s="117" t="s">
        <v>142</v>
      </c>
      <c r="F30" s="117" t="s">
        <v>142</v>
      </c>
      <c r="G30" s="117" t="s">
        <v>20</v>
      </c>
      <c r="H30" s="117" t="s">
        <v>20</v>
      </c>
      <c r="I30" s="118" t="s">
        <v>20</v>
      </c>
      <c r="J30" s="118" t="s">
        <v>20</v>
      </c>
      <c r="K30" s="118" t="s">
        <v>20</v>
      </c>
      <c r="L30" s="118" t="s">
        <v>20</v>
      </c>
      <c r="M30" s="118" t="s">
        <v>20</v>
      </c>
      <c r="N30" s="100"/>
      <c r="O30" s="100"/>
    </row>
    <row r="31" spans="1:15" s="43" customFormat="1" ht="18" x14ac:dyDescent="0.25">
      <c r="A31" s="202"/>
      <c r="B31" s="104" t="s">
        <v>130</v>
      </c>
      <c r="C31" s="74">
        <v>39.576999999999998</v>
      </c>
      <c r="D31" s="74">
        <v>39.426000000000002</v>
      </c>
      <c r="E31" s="74">
        <v>39.847000000000001</v>
      </c>
      <c r="F31" s="74">
        <v>39.950000000000003</v>
      </c>
      <c r="G31" s="74">
        <v>39.377000000000002</v>
      </c>
      <c r="H31" s="74">
        <v>38.915999999999997</v>
      </c>
      <c r="I31" s="105">
        <v>38.874000000000002</v>
      </c>
      <c r="J31" s="105">
        <v>38.83</v>
      </c>
      <c r="K31" s="105">
        <v>38.81</v>
      </c>
      <c r="L31" s="105">
        <v>38.174999999999997</v>
      </c>
      <c r="M31" s="105">
        <v>38.96</v>
      </c>
      <c r="N31" s="100"/>
      <c r="O31" s="100"/>
    </row>
    <row r="32" spans="1:15" s="43" customFormat="1" ht="18" x14ac:dyDescent="0.25">
      <c r="A32" s="202"/>
      <c r="B32" s="104" t="s">
        <v>131</v>
      </c>
      <c r="C32" s="182" t="s">
        <v>159</v>
      </c>
      <c r="D32" s="74">
        <v>8.9999999999999993E-3</v>
      </c>
      <c r="E32" s="145">
        <v>2E-3</v>
      </c>
      <c r="F32" s="74">
        <v>1.9E-2</v>
      </c>
      <c r="G32" s="74">
        <v>8.9999999999999993E-3</v>
      </c>
      <c r="H32" s="74">
        <v>2.1000000000000001E-2</v>
      </c>
      <c r="I32" s="182" t="s">
        <v>159</v>
      </c>
      <c r="J32" s="182" t="s">
        <v>159</v>
      </c>
      <c r="K32" s="105">
        <v>2.3E-2</v>
      </c>
      <c r="L32" s="105">
        <v>2.1999999999999999E-2</v>
      </c>
      <c r="M32" s="105">
        <v>7.0000000000000001E-3</v>
      </c>
      <c r="N32" s="100"/>
      <c r="O32" s="100"/>
    </row>
    <row r="33" spans="1:15" s="43" customFormat="1" ht="18" x14ac:dyDescent="0.25">
      <c r="A33" s="202"/>
      <c r="B33" s="104" t="s">
        <v>132</v>
      </c>
      <c r="C33" s="182" t="s">
        <v>159</v>
      </c>
      <c r="D33" s="182" t="s">
        <v>159</v>
      </c>
      <c r="E33" s="182" t="s">
        <v>159</v>
      </c>
      <c r="F33" s="145">
        <v>1E-3</v>
      </c>
      <c r="G33" s="182" t="s">
        <v>159</v>
      </c>
      <c r="H33" s="74">
        <v>3.0000000000000001E-3</v>
      </c>
      <c r="I33" s="105">
        <v>8.0000000000000002E-3</v>
      </c>
      <c r="J33" s="182" t="s">
        <v>159</v>
      </c>
      <c r="K33" s="105">
        <v>2.4E-2</v>
      </c>
      <c r="L33" s="105">
        <v>3.5000000000000003E-2</v>
      </c>
      <c r="M33" s="105" t="s">
        <v>159</v>
      </c>
      <c r="N33" s="100"/>
      <c r="O33" s="100"/>
    </row>
    <row r="34" spans="1:15" s="43" customFormat="1" x14ac:dyDescent="0.25">
      <c r="A34" s="202"/>
      <c r="B34" s="104" t="s">
        <v>133</v>
      </c>
      <c r="C34" s="74">
        <v>15.775</v>
      </c>
      <c r="D34" s="74">
        <v>16.738</v>
      </c>
      <c r="E34" s="74">
        <v>13.366</v>
      </c>
      <c r="F34" s="74">
        <v>13.188000000000001</v>
      </c>
      <c r="G34" s="74">
        <v>14.602</v>
      </c>
      <c r="H34" s="74">
        <v>17.652999999999999</v>
      </c>
      <c r="I34" s="105">
        <v>17.821000000000002</v>
      </c>
      <c r="J34" s="105">
        <v>18.018000000000001</v>
      </c>
      <c r="K34" s="105">
        <v>18.361999999999998</v>
      </c>
      <c r="L34" s="105">
        <v>17.472000000000001</v>
      </c>
      <c r="M34" s="105">
        <v>18.045999999999999</v>
      </c>
      <c r="N34" s="100"/>
      <c r="O34" s="100"/>
    </row>
    <row r="35" spans="1:15" s="43" customFormat="1" x14ac:dyDescent="0.25">
      <c r="A35" s="202"/>
      <c r="B35" s="104" t="s">
        <v>134</v>
      </c>
      <c r="C35" s="74">
        <v>0.316</v>
      </c>
      <c r="D35" s="74">
        <v>0.245</v>
      </c>
      <c r="E35" s="74">
        <v>0.38200000000000001</v>
      </c>
      <c r="F35" s="74">
        <v>0.36699999999999999</v>
      </c>
      <c r="G35" s="74">
        <v>0.33800000000000002</v>
      </c>
      <c r="H35" s="74">
        <v>0.20699999999999999</v>
      </c>
      <c r="I35" s="105">
        <v>0.23200000000000001</v>
      </c>
      <c r="J35" s="105">
        <v>0.23599999999999999</v>
      </c>
      <c r="K35" s="105">
        <v>0.20799999999999999</v>
      </c>
      <c r="L35" s="105">
        <v>0.222</v>
      </c>
      <c r="M35" s="105">
        <v>0.27</v>
      </c>
      <c r="N35" s="100"/>
      <c r="O35" s="100"/>
    </row>
    <row r="36" spans="1:15" s="43" customFormat="1" x14ac:dyDescent="0.25">
      <c r="A36" s="202"/>
      <c r="B36" s="104" t="s">
        <v>135</v>
      </c>
      <c r="C36" s="74">
        <v>45.826999999999998</v>
      </c>
      <c r="D36" s="74">
        <v>44.350999999999999</v>
      </c>
      <c r="E36" s="74">
        <v>46.808999999999997</v>
      </c>
      <c r="F36" s="74">
        <v>46.923999999999999</v>
      </c>
      <c r="G36" s="74">
        <v>46.274999999999999</v>
      </c>
      <c r="H36" s="74">
        <v>43.811</v>
      </c>
      <c r="I36" s="105">
        <v>42.718000000000004</v>
      </c>
      <c r="J36" s="105">
        <v>43.076999999999998</v>
      </c>
      <c r="K36" s="105">
        <v>43.055999999999997</v>
      </c>
      <c r="L36" s="105">
        <v>42.951000000000001</v>
      </c>
      <c r="M36" s="105">
        <v>42.988999999999997</v>
      </c>
      <c r="N36" s="100"/>
      <c r="O36" s="100"/>
    </row>
    <row r="37" spans="1:15" s="43" customFormat="1" x14ac:dyDescent="0.25">
      <c r="A37" s="202"/>
      <c r="B37" s="104" t="s">
        <v>136</v>
      </c>
      <c r="C37" s="74">
        <v>2.5999999999999999E-2</v>
      </c>
      <c r="D37" s="74">
        <v>0.04</v>
      </c>
      <c r="E37" s="74">
        <v>3.1E-2</v>
      </c>
      <c r="F37" s="74">
        <v>9.5000000000000001E-2</v>
      </c>
      <c r="G37" s="74">
        <v>3.1E-2</v>
      </c>
      <c r="H37" s="74">
        <v>3.3000000000000002E-2</v>
      </c>
      <c r="I37" s="105">
        <v>3.2000000000000001E-2</v>
      </c>
      <c r="J37" s="182" t="s">
        <v>159</v>
      </c>
      <c r="K37" s="105">
        <v>4.5999999999999999E-2</v>
      </c>
      <c r="L37" s="105">
        <v>5.8999999999999997E-2</v>
      </c>
      <c r="M37" s="105">
        <v>6.7000000000000004E-2</v>
      </c>
      <c r="N37" s="100"/>
      <c r="O37" s="100"/>
    </row>
    <row r="38" spans="1:15" s="43" customFormat="1" ht="18" x14ac:dyDescent="0.25">
      <c r="A38" s="202"/>
      <c r="B38" s="104" t="s">
        <v>137</v>
      </c>
      <c r="C38" s="74">
        <v>5.0000000000000001E-3</v>
      </c>
      <c r="D38" s="74">
        <v>0.03</v>
      </c>
      <c r="E38" s="74">
        <v>2.3E-2</v>
      </c>
      <c r="F38" s="74">
        <v>1.6E-2</v>
      </c>
      <c r="G38" s="74">
        <v>2.1000000000000001E-2</v>
      </c>
      <c r="H38" s="74">
        <v>3.7999999999999999E-2</v>
      </c>
      <c r="I38" s="182" t="s">
        <v>159</v>
      </c>
      <c r="J38" s="105">
        <v>2.1999999999999999E-2</v>
      </c>
      <c r="K38" s="105">
        <v>2.5000000000000001E-2</v>
      </c>
      <c r="L38" s="182" t="s">
        <v>159</v>
      </c>
      <c r="M38" s="105">
        <v>4.7E-2</v>
      </c>
      <c r="N38" s="100"/>
      <c r="O38" s="100"/>
    </row>
    <row r="39" spans="1:15" s="43" customFormat="1" ht="18" x14ac:dyDescent="0.25">
      <c r="A39" s="202"/>
      <c r="B39" s="104" t="s">
        <v>138</v>
      </c>
      <c r="C39" s="182" t="s">
        <v>159</v>
      </c>
      <c r="D39" s="182" t="s">
        <v>159</v>
      </c>
      <c r="E39" s="145">
        <v>4.0000000000000001E-3</v>
      </c>
      <c r="F39" s="182" t="s">
        <v>159</v>
      </c>
      <c r="G39" s="74">
        <v>8.0000000000000002E-3</v>
      </c>
      <c r="H39" s="182" t="s">
        <v>159</v>
      </c>
      <c r="I39" s="105">
        <v>8.9999999999999993E-3</v>
      </c>
      <c r="J39" s="105">
        <v>8.9999999999999993E-3</v>
      </c>
      <c r="K39" s="105">
        <v>1.7000000000000001E-2</v>
      </c>
      <c r="L39" s="182" t="s">
        <v>159</v>
      </c>
      <c r="M39" s="105">
        <v>1.4E-2</v>
      </c>
      <c r="N39" s="100"/>
      <c r="O39" s="100"/>
    </row>
    <row r="40" spans="1:15" s="43" customFormat="1" ht="18" x14ac:dyDescent="0.25">
      <c r="A40" s="202"/>
      <c r="B40" s="104" t="s">
        <v>139</v>
      </c>
      <c r="C40" s="74">
        <v>4.5999999999999999E-2</v>
      </c>
      <c r="D40" s="74">
        <v>2.1000000000000001E-2</v>
      </c>
      <c r="E40" s="74">
        <v>1.6E-2</v>
      </c>
      <c r="F40" s="74">
        <v>1.7999999999999999E-2</v>
      </c>
      <c r="G40" s="74">
        <v>3.5000000000000003E-2</v>
      </c>
      <c r="H40" s="182" t="s">
        <v>159</v>
      </c>
      <c r="I40" s="182" t="s">
        <v>159</v>
      </c>
      <c r="J40" s="105">
        <v>5.0000000000000001E-3</v>
      </c>
      <c r="K40" s="182" t="s">
        <v>159</v>
      </c>
      <c r="L40" s="105">
        <v>1.7000000000000001E-2</v>
      </c>
      <c r="M40" s="105">
        <v>5.0000000000000001E-3</v>
      </c>
      <c r="N40" s="100"/>
      <c r="O40" s="100"/>
    </row>
    <row r="41" spans="1:15" s="43" customFormat="1" x14ac:dyDescent="0.25">
      <c r="A41" s="202"/>
      <c r="B41" s="104" t="s">
        <v>140</v>
      </c>
      <c r="C41" s="74">
        <v>8.4000000000000005E-2</v>
      </c>
      <c r="D41" s="74">
        <v>0.18099999999999999</v>
      </c>
      <c r="E41" s="74">
        <v>0.11600000000000001</v>
      </c>
      <c r="F41" s="74">
        <v>0.16700000000000001</v>
      </c>
      <c r="G41" s="74">
        <v>9.9000000000000005E-2</v>
      </c>
      <c r="H41" s="74">
        <v>0.12</v>
      </c>
      <c r="I41" s="105">
        <v>0.184</v>
      </c>
      <c r="J41" s="105">
        <v>0.19</v>
      </c>
      <c r="K41" s="105">
        <v>0.11</v>
      </c>
      <c r="L41" s="105">
        <v>0.109</v>
      </c>
      <c r="M41" s="105">
        <v>0.14899999999999999</v>
      </c>
      <c r="N41" s="100"/>
      <c r="O41" s="100"/>
    </row>
    <row r="42" spans="1:15" s="43" customFormat="1" x14ac:dyDescent="0.25">
      <c r="A42" s="202"/>
      <c r="B42" s="106" t="s">
        <v>14</v>
      </c>
      <c r="C42" s="74">
        <f t="shared" ref="C42:M42" si="2">SUM(C31:C41)</f>
        <v>101.65600000000001</v>
      </c>
      <c r="D42" s="74">
        <f t="shared" si="2"/>
        <v>101.04100000000001</v>
      </c>
      <c r="E42" s="74">
        <f t="shared" si="2"/>
        <v>100.59600000000002</v>
      </c>
      <c r="F42" s="74">
        <f t="shared" si="2"/>
        <v>100.745</v>
      </c>
      <c r="G42" s="74">
        <f t="shared" si="2"/>
        <v>100.795</v>
      </c>
      <c r="H42" s="74">
        <f t="shared" si="2"/>
        <v>100.80199999999999</v>
      </c>
      <c r="I42" s="105">
        <f t="shared" si="2"/>
        <v>99.878</v>
      </c>
      <c r="J42" s="105">
        <f t="shared" si="2"/>
        <v>100.387</v>
      </c>
      <c r="K42" s="105">
        <f t="shared" si="2"/>
        <v>100.68100000000001</v>
      </c>
      <c r="L42" s="105">
        <f t="shared" si="2"/>
        <v>99.061999999999983</v>
      </c>
      <c r="M42" s="105">
        <f t="shared" si="2"/>
        <v>100.55399999999997</v>
      </c>
      <c r="N42" s="100"/>
      <c r="O42" s="100"/>
    </row>
    <row r="43" spans="1:15" s="43" customFormat="1" ht="5.0999999999999996" customHeight="1" x14ac:dyDescent="0.25">
      <c r="A43" s="202"/>
      <c r="B43" s="106"/>
      <c r="C43" s="74"/>
      <c r="D43" s="74"/>
      <c r="E43" s="74"/>
      <c r="F43" s="74"/>
      <c r="G43" s="74"/>
      <c r="H43" s="74"/>
      <c r="I43" s="105"/>
      <c r="J43" s="105"/>
      <c r="K43" s="105"/>
      <c r="L43" s="105"/>
      <c r="M43" s="105"/>
      <c r="N43" s="100"/>
      <c r="O43" s="100"/>
    </row>
    <row r="44" spans="1:15" s="43" customFormat="1" x14ac:dyDescent="0.25">
      <c r="A44" s="202"/>
      <c r="B44" s="119" t="s">
        <v>143</v>
      </c>
      <c r="C44" s="191">
        <v>83.813999999999993</v>
      </c>
      <c r="D44" s="191">
        <v>82.526700000000005</v>
      </c>
      <c r="E44" s="191">
        <v>86.191500000000005</v>
      </c>
      <c r="F44" s="191">
        <v>86.38</v>
      </c>
      <c r="G44" s="191">
        <v>84.959599999999995</v>
      </c>
      <c r="H44" s="191">
        <v>81.5625</v>
      </c>
      <c r="I44" s="192">
        <v>81.033900000000003</v>
      </c>
      <c r="J44" s="192">
        <v>80.993499999999997</v>
      </c>
      <c r="K44" s="192">
        <v>80.692899999999995</v>
      </c>
      <c r="L44" s="192">
        <v>81.418700000000001</v>
      </c>
      <c r="M44" s="192">
        <v>80.937799999999996</v>
      </c>
      <c r="N44" s="100"/>
      <c r="O44" s="100"/>
    </row>
    <row r="45" spans="1:15" s="43" customFormat="1" x14ac:dyDescent="0.25">
      <c r="A45" s="202"/>
      <c r="B45" s="107" t="s">
        <v>16</v>
      </c>
      <c r="C45" s="108">
        <f t="shared" ref="C45:M45" si="3">C41*0.78584*10000</f>
        <v>660.10559999999998</v>
      </c>
      <c r="D45" s="108">
        <f t="shared" si="3"/>
        <v>1422.3703999999998</v>
      </c>
      <c r="E45" s="108">
        <f t="shared" si="3"/>
        <v>911.57440000000008</v>
      </c>
      <c r="F45" s="108">
        <f t="shared" si="3"/>
        <v>1312.3528000000001</v>
      </c>
      <c r="G45" s="108">
        <f t="shared" si="3"/>
        <v>777.98160000000007</v>
      </c>
      <c r="H45" s="108">
        <f t="shared" si="3"/>
        <v>943.00799999999992</v>
      </c>
      <c r="I45" s="109">
        <f t="shared" si="3"/>
        <v>1445.9455999999998</v>
      </c>
      <c r="J45" s="109">
        <f t="shared" si="3"/>
        <v>1493.0959999999998</v>
      </c>
      <c r="K45" s="109">
        <f t="shared" si="3"/>
        <v>864.42399999999998</v>
      </c>
      <c r="L45" s="109">
        <f t="shared" si="3"/>
        <v>856.5655999999999</v>
      </c>
      <c r="M45" s="109">
        <f t="shared" si="3"/>
        <v>1170.9015999999999</v>
      </c>
      <c r="N45" s="100"/>
      <c r="O45" s="100"/>
    </row>
    <row r="46" spans="1:15" s="43" customFormat="1" x14ac:dyDescent="0.25"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0"/>
      <c r="O46" s="100"/>
    </row>
    <row r="47" spans="1:15" s="43" customFormat="1" x14ac:dyDescent="0.25">
      <c r="C47" s="110"/>
      <c r="D47" s="110"/>
      <c r="E47" s="110"/>
      <c r="F47" s="110"/>
      <c r="G47" s="110"/>
      <c r="H47" s="110"/>
      <c r="I47" s="110"/>
      <c r="J47" s="111"/>
      <c r="K47" s="111"/>
      <c r="L47" s="100"/>
      <c r="M47" s="100"/>
      <c r="N47" s="100"/>
      <c r="O47" s="100"/>
    </row>
    <row r="48" spans="1:15" s="73" customFormat="1" x14ac:dyDescent="0.25">
      <c r="A48" s="202">
        <v>3</v>
      </c>
      <c r="B48" s="93" t="s">
        <v>0</v>
      </c>
      <c r="C48" s="112" t="s">
        <v>55</v>
      </c>
      <c r="D48" s="115"/>
      <c r="E48" s="115"/>
      <c r="F48" s="115"/>
      <c r="G48" s="115"/>
      <c r="H48" s="115"/>
      <c r="I48" s="115"/>
      <c r="J48" s="115"/>
      <c r="K48" s="98"/>
      <c r="L48" s="98"/>
      <c r="M48" s="98"/>
      <c r="N48" s="98"/>
      <c r="O48" s="98"/>
    </row>
    <row r="49" spans="1:15" s="128" customFormat="1" ht="12.75" x14ac:dyDescent="0.2">
      <c r="A49" s="202"/>
      <c r="B49" s="131"/>
      <c r="C49" s="129" t="s">
        <v>128</v>
      </c>
      <c r="D49" s="129" t="s">
        <v>128</v>
      </c>
      <c r="E49" s="129" t="s">
        <v>128</v>
      </c>
      <c r="F49" s="129" t="s">
        <v>128</v>
      </c>
      <c r="G49" s="129" t="s">
        <v>128</v>
      </c>
      <c r="H49" s="129" t="s">
        <v>128</v>
      </c>
      <c r="I49" s="130" t="s">
        <v>129</v>
      </c>
      <c r="J49" s="130" t="s">
        <v>129</v>
      </c>
      <c r="K49" s="129"/>
      <c r="L49" s="129"/>
      <c r="M49" s="129"/>
      <c r="N49" s="129"/>
      <c r="O49" s="129"/>
    </row>
    <row r="50" spans="1:15" s="124" customFormat="1" ht="24" customHeight="1" x14ac:dyDescent="0.25">
      <c r="A50" s="202"/>
      <c r="B50" s="120" t="s">
        <v>2</v>
      </c>
      <c r="C50" s="121" t="s">
        <v>20</v>
      </c>
      <c r="D50" s="121" t="s">
        <v>20</v>
      </c>
      <c r="E50" s="121" t="s">
        <v>20</v>
      </c>
      <c r="F50" s="121" t="s">
        <v>20</v>
      </c>
      <c r="G50" s="121" t="s">
        <v>144</v>
      </c>
      <c r="H50" s="121" t="s">
        <v>144</v>
      </c>
      <c r="I50" s="122" t="s">
        <v>20</v>
      </c>
      <c r="J50" s="122" t="s">
        <v>20</v>
      </c>
      <c r="K50" s="123"/>
      <c r="L50" s="123"/>
      <c r="M50" s="123"/>
      <c r="N50" s="123"/>
      <c r="O50" s="123"/>
    </row>
    <row r="51" spans="1:15" s="73" customFormat="1" ht="18" x14ac:dyDescent="0.25">
      <c r="A51" s="202"/>
      <c r="B51" s="104" t="s">
        <v>130</v>
      </c>
      <c r="C51" s="74">
        <v>39.289000000000001</v>
      </c>
      <c r="D51" s="74">
        <v>39.457999999999998</v>
      </c>
      <c r="E51" s="74">
        <v>38.979999999999997</v>
      </c>
      <c r="F51" s="74">
        <v>39.152000000000001</v>
      </c>
      <c r="G51" s="74">
        <v>39.037999999999997</v>
      </c>
      <c r="H51" s="74">
        <v>38.783999999999999</v>
      </c>
      <c r="I51" s="105">
        <v>38.661000000000001</v>
      </c>
      <c r="J51" s="105">
        <v>39.116999999999997</v>
      </c>
      <c r="K51" s="98"/>
      <c r="L51" s="98"/>
      <c r="M51" s="98"/>
      <c r="N51" s="98"/>
      <c r="O51" s="98"/>
    </row>
    <row r="52" spans="1:15" s="73" customFormat="1" ht="18" x14ac:dyDescent="0.25">
      <c r="A52" s="202"/>
      <c r="B52" s="104" t="s">
        <v>131</v>
      </c>
      <c r="C52" s="74">
        <v>8.9999999999999993E-3</v>
      </c>
      <c r="D52" s="182" t="s">
        <v>159</v>
      </c>
      <c r="E52" s="74">
        <v>1.0999999999999999E-2</v>
      </c>
      <c r="F52" s="182" t="s">
        <v>159</v>
      </c>
      <c r="G52" s="145">
        <v>3.0000000000000001E-3</v>
      </c>
      <c r="H52" s="74">
        <v>8.0000000000000002E-3</v>
      </c>
      <c r="I52" s="105">
        <v>8.0000000000000002E-3</v>
      </c>
      <c r="J52" s="182" t="s">
        <v>159</v>
      </c>
      <c r="K52" s="98"/>
      <c r="L52" s="98"/>
      <c r="M52" s="98"/>
      <c r="N52" s="98"/>
      <c r="O52" s="98"/>
    </row>
    <row r="53" spans="1:15" s="73" customFormat="1" ht="18" x14ac:dyDescent="0.25">
      <c r="A53" s="202"/>
      <c r="B53" s="104" t="s">
        <v>132</v>
      </c>
      <c r="C53" s="74">
        <v>0.04</v>
      </c>
      <c r="D53" s="74">
        <v>1.2999999999999999E-2</v>
      </c>
      <c r="E53" s="182" t="s">
        <v>159</v>
      </c>
      <c r="F53" s="145">
        <v>4.0000000000000001E-3</v>
      </c>
      <c r="G53" s="74">
        <v>1.9E-2</v>
      </c>
      <c r="H53" s="74">
        <v>1.0999999999999999E-2</v>
      </c>
      <c r="I53" s="182" t="s">
        <v>159</v>
      </c>
      <c r="J53" s="105">
        <v>5.0000000000000001E-3</v>
      </c>
      <c r="K53" s="98"/>
      <c r="L53" s="98"/>
      <c r="M53" s="98"/>
      <c r="N53" s="98"/>
      <c r="O53" s="98"/>
    </row>
    <row r="54" spans="1:15" s="73" customFormat="1" x14ac:dyDescent="0.25">
      <c r="A54" s="202"/>
      <c r="B54" s="104" t="s">
        <v>133</v>
      </c>
      <c r="C54" s="74">
        <v>17.702000000000002</v>
      </c>
      <c r="D54" s="74">
        <v>17.077000000000002</v>
      </c>
      <c r="E54" s="74">
        <v>17.265999999999998</v>
      </c>
      <c r="F54" s="74">
        <v>17.263000000000002</v>
      </c>
      <c r="G54" s="74">
        <v>17.207000000000001</v>
      </c>
      <c r="H54" s="74">
        <v>18.309000000000001</v>
      </c>
      <c r="I54" s="105">
        <v>18.963000000000001</v>
      </c>
      <c r="J54" s="105">
        <v>17.245000000000001</v>
      </c>
      <c r="K54" s="98"/>
      <c r="L54" s="98"/>
      <c r="M54" s="98"/>
      <c r="N54" s="98"/>
      <c r="O54" s="98"/>
    </row>
    <row r="55" spans="1:15" s="73" customFormat="1" x14ac:dyDescent="0.25">
      <c r="A55" s="202"/>
      <c r="B55" s="104" t="s">
        <v>134</v>
      </c>
      <c r="C55" s="74">
        <v>0.25700000000000001</v>
      </c>
      <c r="D55" s="74">
        <v>0.218</v>
      </c>
      <c r="E55" s="74">
        <v>0.28499999999999998</v>
      </c>
      <c r="F55" s="74">
        <v>0.29399999999999998</v>
      </c>
      <c r="G55" s="74">
        <v>0.20599999999999999</v>
      </c>
      <c r="H55" s="74">
        <v>0.36799999999999999</v>
      </c>
      <c r="I55" s="105">
        <v>0.311</v>
      </c>
      <c r="J55" s="105">
        <v>0.28000000000000003</v>
      </c>
      <c r="K55" s="98"/>
      <c r="L55" s="98"/>
      <c r="M55" s="98"/>
      <c r="N55" s="98"/>
      <c r="O55" s="98"/>
    </row>
    <row r="56" spans="1:15" s="73" customFormat="1" x14ac:dyDescent="0.25">
      <c r="A56" s="202"/>
      <c r="B56" s="104" t="s">
        <v>135</v>
      </c>
      <c r="C56" s="74">
        <v>43.369</v>
      </c>
      <c r="D56" s="74">
        <v>43.646000000000001</v>
      </c>
      <c r="E56" s="74">
        <v>43.972000000000001</v>
      </c>
      <c r="F56" s="74">
        <v>43.429000000000002</v>
      </c>
      <c r="G56" s="74">
        <v>43.040999999999997</v>
      </c>
      <c r="H56" s="74">
        <v>42.966000000000001</v>
      </c>
      <c r="I56" s="105">
        <v>42.811999999999998</v>
      </c>
      <c r="J56" s="105">
        <v>43.704000000000001</v>
      </c>
      <c r="K56" s="98"/>
      <c r="L56" s="98"/>
      <c r="M56" s="98"/>
      <c r="N56" s="98"/>
      <c r="O56" s="98"/>
    </row>
    <row r="57" spans="1:15" s="73" customFormat="1" x14ac:dyDescent="0.25">
      <c r="A57" s="202"/>
      <c r="B57" s="104" t="s">
        <v>136</v>
      </c>
      <c r="C57" s="74">
        <v>9.5000000000000001E-2</v>
      </c>
      <c r="D57" s="74">
        <v>2.5000000000000001E-2</v>
      </c>
      <c r="E57" s="145">
        <v>4.0000000000000001E-3</v>
      </c>
      <c r="F57" s="74">
        <v>3.9E-2</v>
      </c>
      <c r="G57" s="74">
        <v>6.0999999999999999E-2</v>
      </c>
      <c r="H57" s="74">
        <v>6.7000000000000004E-2</v>
      </c>
      <c r="I57" s="105">
        <v>8.9999999999999993E-3</v>
      </c>
      <c r="J57" s="105">
        <v>0.06</v>
      </c>
      <c r="K57" s="98"/>
      <c r="L57" s="98"/>
      <c r="M57" s="98"/>
      <c r="N57" s="98"/>
      <c r="O57" s="98"/>
    </row>
    <row r="58" spans="1:15" s="73" customFormat="1" ht="18" x14ac:dyDescent="0.25">
      <c r="A58" s="202"/>
      <c r="B58" s="104" t="s">
        <v>137</v>
      </c>
      <c r="C58" s="182" t="s">
        <v>159</v>
      </c>
      <c r="D58" s="74">
        <v>1.4E-2</v>
      </c>
      <c r="E58" s="145">
        <v>3.0000000000000001E-3</v>
      </c>
      <c r="F58" s="74">
        <v>2.5000000000000001E-2</v>
      </c>
      <c r="G58" s="74">
        <v>1.6E-2</v>
      </c>
      <c r="H58" s="74">
        <v>1.0999999999999999E-2</v>
      </c>
      <c r="I58" s="105">
        <v>8.0000000000000002E-3</v>
      </c>
      <c r="J58" s="105">
        <v>4.3999999999999997E-2</v>
      </c>
      <c r="K58" s="98"/>
      <c r="L58" s="98"/>
      <c r="M58" s="98"/>
      <c r="N58" s="98"/>
      <c r="O58" s="98"/>
    </row>
    <row r="59" spans="1:15" s="73" customFormat="1" ht="18" x14ac:dyDescent="0.25">
      <c r="A59" s="202"/>
      <c r="B59" s="104" t="s">
        <v>138</v>
      </c>
      <c r="C59" s="182" t="s">
        <v>159</v>
      </c>
      <c r="D59" s="182" t="s">
        <v>159</v>
      </c>
      <c r="E59" s="74">
        <v>8.0000000000000002E-3</v>
      </c>
      <c r="F59" s="74">
        <v>6.0000000000000001E-3</v>
      </c>
      <c r="G59" s="74">
        <v>5.0000000000000001E-3</v>
      </c>
      <c r="H59" s="145">
        <v>1E-3</v>
      </c>
      <c r="I59" s="182" t="s">
        <v>159</v>
      </c>
      <c r="J59" s="105">
        <v>7.0000000000000001E-3</v>
      </c>
      <c r="K59" s="98"/>
      <c r="L59" s="98"/>
      <c r="M59" s="98"/>
      <c r="N59" s="98"/>
      <c r="O59" s="98"/>
    </row>
    <row r="60" spans="1:15" s="73" customFormat="1" ht="18" x14ac:dyDescent="0.25">
      <c r="A60" s="202"/>
      <c r="B60" s="104" t="s">
        <v>139</v>
      </c>
      <c r="C60" s="182" t="s">
        <v>159</v>
      </c>
      <c r="D60" s="74">
        <v>1.7999999999999999E-2</v>
      </c>
      <c r="E60" s="74">
        <v>1.7999999999999999E-2</v>
      </c>
      <c r="F60" s="74">
        <v>3.9E-2</v>
      </c>
      <c r="G60" s="182" t="s">
        <v>159</v>
      </c>
      <c r="H60" s="182" t="s">
        <v>159</v>
      </c>
      <c r="I60" s="105">
        <v>3.7999999999999999E-2</v>
      </c>
      <c r="J60" s="182" t="s">
        <v>159</v>
      </c>
      <c r="K60" s="98"/>
      <c r="L60" s="98"/>
      <c r="M60" s="98"/>
      <c r="N60" s="98"/>
      <c r="O60" s="98"/>
    </row>
    <row r="61" spans="1:15" s="73" customFormat="1" x14ac:dyDescent="0.25">
      <c r="A61" s="202"/>
      <c r="B61" s="104" t="s">
        <v>140</v>
      </c>
      <c r="C61" s="74">
        <v>0.19500000000000001</v>
      </c>
      <c r="D61" s="74">
        <v>0.19900000000000001</v>
      </c>
      <c r="E61" s="74">
        <v>0.28399999999999997</v>
      </c>
      <c r="F61" s="74">
        <v>0.24299999999999999</v>
      </c>
      <c r="G61" s="74">
        <v>0.21</v>
      </c>
      <c r="H61" s="74">
        <v>0.23899999999999999</v>
      </c>
      <c r="I61" s="105">
        <v>0.24</v>
      </c>
      <c r="J61" s="105">
        <v>0.224</v>
      </c>
      <c r="K61" s="98"/>
      <c r="L61" s="98"/>
      <c r="M61" s="98"/>
      <c r="N61" s="98"/>
      <c r="O61" s="98"/>
    </row>
    <row r="62" spans="1:15" s="73" customFormat="1" x14ac:dyDescent="0.25">
      <c r="A62" s="202"/>
      <c r="B62" s="106" t="s">
        <v>14</v>
      </c>
      <c r="C62" s="74">
        <f t="shared" ref="C62:J62" si="4">SUM(C51:C61)</f>
        <v>100.95599999999999</v>
      </c>
      <c r="D62" s="74">
        <f t="shared" si="4"/>
        <v>100.66800000000001</v>
      </c>
      <c r="E62" s="74">
        <f t="shared" si="4"/>
        <v>100.831</v>
      </c>
      <c r="F62" s="74">
        <f t="shared" si="4"/>
        <v>100.494</v>
      </c>
      <c r="G62" s="74">
        <f t="shared" si="4"/>
        <v>99.805999999999997</v>
      </c>
      <c r="H62" s="74">
        <f t="shared" si="4"/>
        <v>100.76400000000001</v>
      </c>
      <c r="I62" s="105">
        <f t="shared" si="4"/>
        <v>101.04999999999998</v>
      </c>
      <c r="J62" s="105">
        <f t="shared" si="4"/>
        <v>100.68600000000001</v>
      </c>
      <c r="K62" s="98"/>
      <c r="L62" s="98"/>
      <c r="M62" s="98"/>
      <c r="N62" s="98"/>
      <c r="O62" s="98"/>
    </row>
    <row r="63" spans="1:15" s="73" customFormat="1" ht="5.0999999999999996" customHeight="1" x14ac:dyDescent="0.25">
      <c r="A63" s="202"/>
      <c r="B63" s="106"/>
      <c r="C63" s="74"/>
      <c r="D63" s="74"/>
      <c r="E63" s="74"/>
      <c r="F63" s="74"/>
      <c r="G63" s="74"/>
      <c r="H63" s="74"/>
      <c r="I63" s="105"/>
      <c r="J63" s="105"/>
      <c r="K63" s="98"/>
      <c r="L63" s="98"/>
      <c r="M63" s="98"/>
      <c r="N63" s="98"/>
      <c r="O63" s="98"/>
    </row>
    <row r="64" spans="1:15" s="73" customFormat="1" x14ac:dyDescent="0.25">
      <c r="A64" s="202"/>
      <c r="B64" s="119" t="s">
        <v>143</v>
      </c>
      <c r="C64" s="191">
        <v>81.366399999999999</v>
      </c>
      <c r="D64" s="191">
        <v>82</v>
      </c>
      <c r="E64" s="191">
        <v>81.947599999999994</v>
      </c>
      <c r="F64" s="191">
        <v>81.766099999999994</v>
      </c>
      <c r="G64" s="191">
        <v>81.680400000000006</v>
      </c>
      <c r="H64" s="191">
        <v>80.705699999999993</v>
      </c>
      <c r="I64" s="192">
        <v>80.096400000000003</v>
      </c>
      <c r="J64" s="192">
        <v>81.874899999999997</v>
      </c>
      <c r="K64" s="98"/>
      <c r="L64" s="98"/>
      <c r="M64" s="98"/>
      <c r="N64" s="98"/>
      <c r="O64" s="98"/>
    </row>
    <row r="65" spans="1:15" s="73" customFormat="1" x14ac:dyDescent="0.25">
      <c r="A65" s="202"/>
      <c r="B65" s="107" t="s">
        <v>16</v>
      </c>
      <c r="C65" s="108">
        <f t="shared" ref="C65:J65" si="5">C61*0.78584*10000</f>
        <v>1532.3880000000001</v>
      </c>
      <c r="D65" s="108">
        <f t="shared" si="5"/>
        <v>1563.8216</v>
      </c>
      <c r="E65" s="108">
        <f t="shared" si="5"/>
        <v>2231.7855999999997</v>
      </c>
      <c r="F65" s="108">
        <f t="shared" si="5"/>
        <v>1909.5911999999998</v>
      </c>
      <c r="G65" s="108">
        <f t="shared" si="5"/>
        <v>1650.2639999999999</v>
      </c>
      <c r="H65" s="108">
        <f t="shared" si="5"/>
        <v>1878.1576</v>
      </c>
      <c r="I65" s="109">
        <f t="shared" si="5"/>
        <v>1886.0159999999998</v>
      </c>
      <c r="J65" s="109">
        <f t="shared" si="5"/>
        <v>1760.2815999999998</v>
      </c>
      <c r="K65" s="98"/>
      <c r="L65" s="98"/>
      <c r="M65" s="98"/>
      <c r="N65" s="98"/>
      <c r="O65" s="98"/>
    </row>
    <row r="66" spans="1:15" s="43" customFormat="1" x14ac:dyDescent="0.25">
      <c r="C66" s="110"/>
      <c r="D66" s="110"/>
      <c r="E66" s="110"/>
      <c r="F66" s="110"/>
      <c r="G66" s="110"/>
      <c r="H66" s="110"/>
      <c r="I66" s="110"/>
      <c r="J66" s="111"/>
      <c r="K66" s="111"/>
      <c r="L66" s="100"/>
      <c r="M66" s="100"/>
      <c r="N66" s="100"/>
      <c r="O66" s="100"/>
    </row>
    <row r="67" spans="1:15" s="43" customFormat="1" x14ac:dyDescent="0.25">
      <c r="C67" s="110"/>
      <c r="D67" s="110"/>
      <c r="E67" s="110"/>
      <c r="F67" s="110"/>
      <c r="G67" s="110"/>
      <c r="H67" s="110"/>
      <c r="I67" s="110"/>
      <c r="J67" s="111"/>
      <c r="K67" s="111"/>
      <c r="L67" s="100"/>
      <c r="M67" s="100"/>
      <c r="N67" s="100"/>
      <c r="O67" s="100"/>
    </row>
    <row r="68" spans="1:15" s="43" customFormat="1" x14ac:dyDescent="0.25">
      <c r="A68" s="202">
        <v>4</v>
      </c>
      <c r="B68" s="93" t="s">
        <v>0</v>
      </c>
      <c r="C68" s="112" t="s">
        <v>56</v>
      </c>
      <c r="D68" s="115"/>
      <c r="E68" s="115"/>
      <c r="F68" s="115"/>
      <c r="G68" s="115"/>
      <c r="H68" s="115"/>
      <c r="I68" s="115"/>
      <c r="J68" s="111"/>
      <c r="K68" s="111"/>
      <c r="L68" s="100"/>
      <c r="M68" s="100"/>
      <c r="N68" s="100"/>
      <c r="O68" s="100"/>
    </row>
    <row r="69" spans="1:15" s="131" customFormat="1" ht="12.75" x14ac:dyDescent="0.2">
      <c r="A69" s="202"/>
      <c r="C69" s="129" t="s">
        <v>128</v>
      </c>
      <c r="D69" s="129" t="s">
        <v>128</v>
      </c>
      <c r="E69" s="130" t="s">
        <v>129</v>
      </c>
      <c r="F69" s="130" t="s">
        <v>129</v>
      </c>
      <c r="G69" s="130" t="s">
        <v>129</v>
      </c>
      <c r="H69" s="130" t="s">
        <v>129</v>
      </c>
      <c r="I69" s="130" t="s">
        <v>129</v>
      </c>
      <c r="J69" s="133"/>
      <c r="K69" s="133"/>
      <c r="L69" s="134"/>
      <c r="M69" s="134"/>
      <c r="N69" s="134"/>
      <c r="O69" s="134"/>
    </row>
    <row r="70" spans="1:15" s="43" customFormat="1" ht="24" customHeight="1" x14ac:dyDescent="0.25">
      <c r="A70" s="202"/>
      <c r="B70" s="116" t="s">
        <v>2</v>
      </c>
      <c r="C70" s="117" t="s">
        <v>20</v>
      </c>
      <c r="D70" s="117" t="s">
        <v>20</v>
      </c>
      <c r="E70" s="118" t="s">
        <v>20</v>
      </c>
      <c r="F70" s="118" t="s">
        <v>20</v>
      </c>
      <c r="G70" s="118" t="s">
        <v>20</v>
      </c>
      <c r="H70" s="118" t="s">
        <v>20</v>
      </c>
      <c r="I70" s="118" t="s">
        <v>20</v>
      </c>
      <c r="J70" s="111"/>
      <c r="K70" s="111"/>
      <c r="L70" s="100"/>
      <c r="M70" s="100"/>
      <c r="N70" s="100"/>
      <c r="O70" s="100"/>
    </row>
    <row r="71" spans="1:15" s="43" customFormat="1" ht="18" x14ac:dyDescent="0.25">
      <c r="A71" s="202"/>
      <c r="B71" s="104" t="s">
        <v>130</v>
      </c>
      <c r="C71" s="74">
        <v>39.389000000000003</v>
      </c>
      <c r="D71" s="74">
        <v>39.286999999999999</v>
      </c>
      <c r="E71" s="105">
        <v>38.819000000000003</v>
      </c>
      <c r="F71" s="105">
        <v>38.415999999999997</v>
      </c>
      <c r="G71" s="105">
        <v>39.122999999999998</v>
      </c>
      <c r="H71" s="105">
        <v>38.533000000000001</v>
      </c>
      <c r="I71" s="105">
        <v>38.380000000000003</v>
      </c>
      <c r="J71" s="111"/>
      <c r="K71" s="111"/>
      <c r="L71" s="100"/>
      <c r="M71" s="100"/>
      <c r="N71" s="100"/>
      <c r="O71" s="100"/>
    </row>
    <row r="72" spans="1:15" s="43" customFormat="1" ht="18" x14ac:dyDescent="0.25">
      <c r="A72" s="202"/>
      <c r="B72" s="104" t="s">
        <v>131</v>
      </c>
      <c r="C72" s="145">
        <v>4.0000000000000001E-3</v>
      </c>
      <c r="D72" s="74">
        <v>0.01</v>
      </c>
      <c r="E72" s="182" t="s">
        <v>159</v>
      </c>
      <c r="F72" s="105">
        <v>0.02</v>
      </c>
      <c r="G72" s="182" t="s">
        <v>159</v>
      </c>
      <c r="H72" s="105">
        <v>0.01</v>
      </c>
      <c r="I72" s="182" t="s">
        <v>159</v>
      </c>
      <c r="J72" s="111"/>
      <c r="K72" s="111"/>
      <c r="L72" s="100"/>
      <c r="M72" s="100"/>
      <c r="N72" s="100"/>
      <c r="O72" s="100"/>
    </row>
    <row r="73" spans="1:15" s="43" customFormat="1" ht="18" x14ac:dyDescent="0.25">
      <c r="A73" s="202"/>
      <c r="B73" s="104" t="s">
        <v>132</v>
      </c>
      <c r="C73" s="74">
        <v>4.2999999999999997E-2</v>
      </c>
      <c r="D73" s="74">
        <v>1.7999999999999999E-2</v>
      </c>
      <c r="E73" s="105">
        <v>0.01</v>
      </c>
      <c r="F73" s="105">
        <v>8.9999999999999993E-3</v>
      </c>
      <c r="G73" s="105">
        <v>1.0999999999999999E-2</v>
      </c>
      <c r="H73" s="105">
        <v>2.5999999999999999E-2</v>
      </c>
      <c r="I73" s="182" t="s">
        <v>159</v>
      </c>
      <c r="J73" s="111"/>
      <c r="K73" s="111"/>
      <c r="L73" s="100"/>
      <c r="M73" s="100"/>
      <c r="N73" s="100"/>
      <c r="O73" s="100"/>
    </row>
    <row r="74" spans="1:15" s="43" customFormat="1" x14ac:dyDescent="0.25">
      <c r="A74" s="202"/>
      <c r="B74" s="104" t="s">
        <v>133</v>
      </c>
      <c r="C74" s="74">
        <v>18.992999999999999</v>
      </c>
      <c r="D74" s="74">
        <v>19.123999999999999</v>
      </c>
      <c r="E74" s="105">
        <v>20.184000000000001</v>
      </c>
      <c r="F74" s="105">
        <v>20.9</v>
      </c>
      <c r="G74" s="105">
        <v>20.748999999999999</v>
      </c>
      <c r="H74" s="105">
        <v>21.145</v>
      </c>
      <c r="I74" s="105">
        <v>20.917999999999999</v>
      </c>
      <c r="J74" s="111"/>
      <c r="K74" s="111"/>
      <c r="L74" s="100"/>
      <c r="M74" s="100"/>
      <c r="N74" s="100"/>
      <c r="O74" s="100"/>
    </row>
    <row r="75" spans="1:15" s="43" customFormat="1" x14ac:dyDescent="0.25">
      <c r="A75" s="202"/>
      <c r="B75" s="104" t="s">
        <v>134</v>
      </c>
      <c r="C75" s="74">
        <v>0.24</v>
      </c>
      <c r="D75" s="74">
        <v>0.218</v>
      </c>
      <c r="E75" s="105">
        <v>0.3</v>
      </c>
      <c r="F75" s="105">
        <v>0.27500000000000002</v>
      </c>
      <c r="G75" s="105">
        <v>0.30399999999999999</v>
      </c>
      <c r="H75" s="105">
        <v>0.24199999999999999</v>
      </c>
      <c r="I75" s="105">
        <v>0.223</v>
      </c>
      <c r="J75" s="111"/>
      <c r="K75" s="111"/>
      <c r="L75" s="100"/>
      <c r="M75" s="100"/>
      <c r="N75" s="100"/>
      <c r="O75" s="100"/>
    </row>
    <row r="76" spans="1:15" s="43" customFormat="1" x14ac:dyDescent="0.25">
      <c r="A76" s="202"/>
      <c r="B76" s="104" t="s">
        <v>135</v>
      </c>
      <c r="C76" s="74">
        <v>41.456000000000003</v>
      </c>
      <c r="D76" s="74">
        <v>42.284999999999997</v>
      </c>
      <c r="E76" s="105">
        <v>40.228999999999999</v>
      </c>
      <c r="F76" s="105">
        <v>40.896000000000001</v>
      </c>
      <c r="G76" s="105">
        <v>40.353000000000002</v>
      </c>
      <c r="H76" s="105">
        <v>41.177</v>
      </c>
      <c r="I76" s="105">
        <v>40.774000000000001</v>
      </c>
      <c r="J76" s="111"/>
      <c r="K76" s="111"/>
      <c r="L76" s="100"/>
      <c r="M76" s="100"/>
      <c r="N76" s="100"/>
      <c r="O76" s="100"/>
    </row>
    <row r="77" spans="1:15" s="43" customFormat="1" x14ac:dyDescent="0.25">
      <c r="A77" s="202"/>
      <c r="B77" s="104" t="s">
        <v>136</v>
      </c>
      <c r="C77" s="74">
        <v>1.0999999999999999E-2</v>
      </c>
      <c r="D77" s="74">
        <v>0</v>
      </c>
      <c r="E77" s="105">
        <v>0.03</v>
      </c>
      <c r="F77" s="105">
        <v>9.9000000000000005E-2</v>
      </c>
      <c r="G77" s="105">
        <v>4.7E-2</v>
      </c>
      <c r="H77" s="105">
        <v>4.5999999999999999E-2</v>
      </c>
      <c r="I77" s="105">
        <v>3.6999999999999998E-2</v>
      </c>
      <c r="J77" s="111"/>
      <c r="K77" s="111"/>
      <c r="L77" s="100"/>
      <c r="M77" s="100"/>
      <c r="N77" s="100"/>
      <c r="O77" s="100"/>
    </row>
    <row r="78" spans="1:15" s="43" customFormat="1" ht="18" x14ac:dyDescent="0.25">
      <c r="A78" s="202"/>
      <c r="B78" s="104" t="s">
        <v>137</v>
      </c>
      <c r="C78" s="182" t="s">
        <v>159</v>
      </c>
      <c r="D78" s="74">
        <v>3.7999999999999999E-2</v>
      </c>
      <c r="E78" s="105">
        <v>2.5000000000000001E-2</v>
      </c>
      <c r="F78" s="105">
        <v>7.4999999999999997E-2</v>
      </c>
      <c r="G78" s="105">
        <v>1.0999999999999999E-2</v>
      </c>
      <c r="H78" s="105">
        <v>6.0000000000000001E-3</v>
      </c>
      <c r="I78" s="105">
        <v>0.05</v>
      </c>
      <c r="J78" s="111"/>
      <c r="K78" s="111"/>
      <c r="L78" s="100"/>
      <c r="M78" s="100"/>
      <c r="N78" s="100"/>
      <c r="O78" s="100"/>
    </row>
    <row r="79" spans="1:15" s="43" customFormat="1" ht="18" x14ac:dyDescent="0.25">
      <c r="A79" s="202"/>
      <c r="B79" s="104" t="s">
        <v>138</v>
      </c>
      <c r="C79" s="145">
        <v>2E-3</v>
      </c>
      <c r="D79" s="182" t="s">
        <v>159</v>
      </c>
      <c r="E79" s="182" t="s">
        <v>159</v>
      </c>
      <c r="F79" s="105">
        <v>6.0000000000000001E-3</v>
      </c>
      <c r="G79" s="105">
        <v>5.0000000000000001E-3</v>
      </c>
      <c r="H79" s="182" t="s">
        <v>159</v>
      </c>
      <c r="I79" s="105">
        <v>8.0000000000000002E-3</v>
      </c>
      <c r="J79" s="111"/>
      <c r="K79" s="111"/>
      <c r="L79" s="100"/>
      <c r="M79" s="100"/>
      <c r="N79" s="100"/>
      <c r="O79" s="100"/>
    </row>
    <row r="80" spans="1:15" s="43" customFormat="1" ht="18" x14ac:dyDescent="0.25">
      <c r="A80" s="202"/>
      <c r="B80" s="104" t="s">
        <v>139</v>
      </c>
      <c r="C80" s="74">
        <v>2.5999999999999999E-2</v>
      </c>
      <c r="D80" s="74">
        <v>1.9E-2</v>
      </c>
      <c r="E80" s="182" t="s">
        <v>159</v>
      </c>
      <c r="F80" s="105">
        <v>0.01</v>
      </c>
      <c r="G80" s="156">
        <v>3.0000000000000001E-3</v>
      </c>
      <c r="H80" s="105">
        <v>3.4000000000000002E-2</v>
      </c>
      <c r="I80" s="105">
        <v>3.1E-2</v>
      </c>
      <c r="J80" s="111"/>
      <c r="K80" s="111"/>
      <c r="L80" s="100"/>
      <c r="M80" s="100"/>
      <c r="N80" s="100"/>
      <c r="O80" s="100"/>
    </row>
    <row r="81" spans="1:15" s="43" customFormat="1" x14ac:dyDescent="0.25">
      <c r="A81" s="202"/>
      <c r="B81" s="104" t="s">
        <v>140</v>
      </c>
      <c r="C81" s="74">
        <v>0.121</v>
      </c>
      <c r="D81" s="74">
        <v>7.0000000000000007E-2</v>
      </c>
      <c r="E81" s="105">
        <v>0.17799999999999999</v>
      </c>
      <c r="F81" s="105">
        <v>0.151</v>
      </c>
      <c r="G81" s="105">
        <v>0.09</v>
      </c>
      <c r="H81" s="105">
        <v>0.1</v>
      </c>
      <c r="I81" s="105">
        <v>0.14899999999999999</v>
      </c>
      <c r="J81" s="111"/>
      <c r="K81" s="111"/>
      <c r="L81" s="100"/>
      <c r="M81" s="100"/>
      <c r="N81" s="100"/>
      <c r="O81" s="100"/>
    </row>
    <row r="82" spans="1:15" s="43" customFormat="1" x14ac:dyDescent="0.25">
      <c r="A82" s="202"/>
      <c r="B82" s="106" t="s">
        <v>14</v>
      </c>
      <c r="C82" s="74">
        <f t="shared" ref="C82:I82" si="6">SUM(C71:C81)</f>
        <v>100.28499999999998</v>
      </c>
      <c r="D82" s="74">
        <f t="shared" si="6"/>
        <v>101.06899999999999</v>
      </c>
      <c r="E82" s="105">
        <f t="shared" si="6"/>
        <v>99.775000000000006</v>
      </c>
      <c r="F82" s="105">
        <f t="shared" si="6"/>
        <v>100.857</v>
      </c>
      <c r="G82" s="105">
        <f t="shared" si="6"/>
        <v>100.69599999999998</v>
      </c>
      <c r="H82" s="105">
        <f t="shared" si="6"/>
        <v>101.319</v>
      </c>
      <c r="I82" s="105">
        <f t="shared" si="6"/>
        <v>100.57000000000001</v>
      </c>
      <c r="J82" s="111"/>
      <c r="K82" s="111"/>
      <c r="L82" s="100"/>
      <c r="M82" s="100"/>
      <c r="N82" s="100"/>
      <c r="O82" s="100"/>
    </row>
    <row r="83" spans="1:15" s="43" customFormat="1" ht="5.0999999999999996" customHeight="1" x14ac:dyDescent="0.25">
      <c r="A83" s="202"/>
      <c r="B83" s="106"/>
      <c r="C83" s="74"/>
      <c r="D83" s="74"/>
      <c r="E83" s="105"/>
      <c r="F83" s="105"/>
      <c r="G83" s="105"/>
      <c r="H83" s="105"/>
      <c r="I83" s="105"/>
      <c r="J83" s="111"/>
      <c r="K83" s="111"/>
      <c r="L83" s="100"/>
      <c r="M83" s="100"/>
      <c r="N83" s="100"/>
      <c r="O83" s="100"/>
    </row>
    <row r="84" spans="1:15" s="43" customFormat="1" x14ac:dyDescent="0.25">
      <c r="A84" s="202"/>
      <c r="B84" s="119" t="s">
        <v>143</v>
      </c>
      <c r="C84" s="191">
        <v>79.552499999999995</v>
      </c>
      <c r="D84" s="191">
        <v>79.761200000000002</v>
      </c>
      <c r="E84" s="192">
        <v>78.034000000000006</v>
      </c>
      <c r="F84" s="192">
        <v>77.716899999999995</v>
      </c>
      <c r="G84" s="192">
        <v>77.610799999999998</v>
      </c>
      <c r="H84" s="192">
        <v>77.633399999999995</v>
      </c>
      <c r="I84" s="192">
        <v>77.650099999999995</v>
      </c>
      <c r="J84" s="111"/>
      <c r="K84" s="111"/>
      <c r="L84" s="100"/>
      <c r="M84" s="100"/>
      <c r="N84" s="100"/>
      <c r="O84" s="100"/>
    </row>
    <row r="85" spans="1:15" s="43" customFormat="1" x14ac:dyDescent="0.25">
      <c r="A85" s="202"/>
      <c r="B85" s="107" t="s">
        <v>16</v>
      </c>
      <c r="C85" s="108">
        <f t="shared" ref="C85:I85" si="7">C81*0.78584*10000</f>
        <v>950.8664</v>
      </c>
      <c r="D85" s="108">
        <f t="shared" si="7"/>
        <v>550.08800000000008</v>
      </c>
      <c r="E85" s="109">
        <f t="shared" si="7"/>
        <v>1398.7951999999998</v>
      </c>
      <c r="F85" s="109">
        <f t="shared" si="7"/>
        <v>1186.6183999999998</v>
      </c>
      <c r="G85" s="109">
        <f t="shared" si="7"/>
        <v>707.25599999999997</v>
      </c>
      <c r="H85" s="109">
        <f t="shared" si="7"/>
        <v>785.84</v>
      </c>
      <c r="I85" s="109">
        <f t="shared" si="7"/>
        <v>1170.9015999999999</v>
      </c>
      <c r="J85" s="111"/>
      <c r="K85" s="111"/>
      <c r="L85" s="100"/>
      <c r="M85" s="100"/>
      <c r="N85" s="100"/>
      <c r="O85" s="100"/>
    </row>
    <row r="86" spans="1:15" s="43" customFormat="1" x14ac:dyDescent="0.25">
      <c r="C86" s="110"/>
      <c r="D86" s="110"/>
      <c r="E86" s="110"/>
      <c r="F86" s="110"/>
      <c r="G86" s="110"/>
      <c r="H86" s="110"/>
      <c r="I86" s="110"/>
      <c r="J86" s="111"/>
      <c r="K86" s="111"/>
      <c r="L86" s="100"/>
      <c r="M86" s="100"/>
      <c r="N86" s="100"/>
      <c r="O86" s="100"/>
    </row>
    <row r="87" spans="1:15" s="43" customFormat="1" x14ac:dyDescent="0.25">
      <c r="C87" s="110"/>
      <c r="D87" s="110"/>
      <c r="E87" s="110"/>
      <c r="F87" s="110"/>
      <c r="G87" s="110"/>
      <c r="H87" s="110"/>
      <c r="I87" s="110"/>
      <c r="J87" s="111"/>
      <c r="K87" s="111"/>
      <c r="L87" s="100"/>
      <c r="M87" s="100"/>
      <c r="N87" s="100"/>
      <c r="O87" s="100"/>
    </row>
    <row r="88" spans="1:15" s="43" customFormat="1" x14ac:dyDescent="0.25">
      <c r="A88" s="202">
        <v>5</v>
      </c>
      <c r="B88" s="93" t="s">
        <v>0</v>
      </c>
      <c r="C88" s="112" t="s">
        <v>57</v>
      </c>
      <c r="D88" s="113"/>
      <c r="E88" s="113"/>
      <c r="F88" s="125"/>
      <c r="G88" s="125"/>
      <c r="H88" s="110"/>
      <c r="I88" s="110"/>
      <c r="J88" s="111"/>
      <c r="K88" s="111"/>
      <c r="L88" s="100"/>
      <c r="M88" s="100"/>
      <c r="N88" s="100"/>
      <c r="O88" s="100"/>
    </row>
    <row r="89" spans="1:15" s="131" customFormat="1" ht="12.75" x14ac:dyDescent="0.2">
      <c r="A89" s="202"/>
      <c r="C89" s="129" t="s">
        <v>128</v>
      </c>
      <c r="D89" s="129" t="s">
        <v>128</v>
      </c>
      <c r="E89" s="129" t="s">
        <v>128</v>
      </c>
      <c r="F89" s="130" t="s">
        <v>129</v>
      </c>
      <c r="G89" s="130" t="s">
        <v>129</v>
      </c>
      <c r="H89" s="132"/>
      <c r="I89" s="132"/>
      <c r="J89" s="133"/>
      <c r="K89" s="133"/>
      <c r="L89" s="134"/>
      <c r="M89" s="134"/>
      <c r="N89" s="134"/>
      <c r="O89" s="134"/>
    </row>
    <row r="90" spans="1:15" s="43" customFormat="1" ht="24" customHeight="1" x14ac:dyDescent="0.25">
      <c r="A90" s="202"/>
      <c r="B90" s="116" t="s">
        <v>2</v>
      </c>
      <c r="C90" s="117" t="s">
        <v>20</v>
      </c>
      <c r="D90" s="117" t="s">
        <v>20</v>
      </c>
      <c r="E90" s="117" t="s">
        <v>20</v>
      </c>
      <c r="F90" s="118" t="s">
        <v>20</v>
      </c>
      <c r="G90" s="118" t="s">
        <v>20</v>
      </c>
      <c r="H90" s="110"/>
      <c r="I90" s="110"/>
      <c r="J90" s="111"/>
      <c r="K90" s="111"/>
      <c r="L90" s="100"/>
      <c r="M90" s="100"/>
      <c r="N90" s="100"/>
      <c r="O90" s="100"/>
    </row>
    <row r="91" spans="1:15" s="43" customFormat="1" ht="18" x14ac:dyDescent="0.25">
      <c r="A91" s="202"/>
      <c r="B91" s="104" t="s">
        <v>130</v>
      </c>
      <c r="C91" s="74">
        <v>39.116999999999997</v>
      </c>
      <c r="D91" s="74">
        <v>39.331000000000003</v>
      </c>
      <c r="E91" s="74">
        <v>39.073999999999998</v>
      </c>
      <c r="F91" s="105">
        <v>38.659999999999997</v>
      </c>
      <c r="G91" s="105">
        <v>38.884999999999998</v>
      </c>
      <c r="H91" s="110"/>
      <c r="I91" s="110"/>
      <c r="J91" s="111"/>
      <c r="K91" s="111"/>
      <c r="L91" s="100"/>
      <c r="M91" s="100"/>
      <c r="N91" s="100"/>
      <c r="O91" s="100"/>
    </row>
    <row r="92" spans="1:15" s="43" customFormat="1" ht="18" x14ac:dyDescent="0.25">
      <c r="A92" s="202"/>
      <c r="B92" s="104" t="s">
        <v>131</v>
      </c>
      <c r="C92" s="74">
        <v>1.4E-2</v>
      </c>
      <c r="D92" s="182" t="s">
        <v>159</v>
      </c>
      <c r="E92" s="74">
        <v>1.7000000000000001E-2</v>
      </c>
      <c r="F92" s="156">
        <v>2E-3</v>
      </c>
      <c r="G92" s="105">
        <v>7.0000000000000001E-3</v>
      </c>
      <c r="H92" s="110"/>
      <c r="I92" s="110"/>
      <c r="J92" s="111"/>
      <c r="K92" s="111"/>
      <c r="L92" s="100"/>
      <c r="M92" s="100"/>
      <c r="N92" s="100"/>
      <c r="O92" s="100"/>
    </row>
    <row r="93" spans="1:15" s="43" customFormat="1" ht="18" x14ac:dyDescent="0.25">
      <c r="A93" s="202"/>
      <c r="B93" s="104" t="s">
        <v>132</v>
      </c>
      <c r="C93" s="182" t="s">
        <v>159</v>
      </c>
      <c r="D93" s="182" t="s">
        <v>159</v>
      </c>
      <c r="E93" s="74">
        <v>4.5999999999999999E-2</v>
      </c>
      <c r="F93" s="105">
        <v>3.3000000000000002E-2</v>
      </c>
      <c r="G93" s="105">
        <v>6.6000000000000003E-2</v>
      </c>
      <c r="H93" s="110"/>
      <c r="I93" s="110"/>
      <c r="J93" s="111"/>
      <c r="K93" s="111"/>
      <c r="L93" s="100"/>
      <c r="M93" s="100"/>
      <c r="N93" s="100"/>
      <c r="O93" s="100"/>
    </row>
    <row r="94" spans="1:15" s="43" customFormat="1" x14ac:dyDescent="0.25">
      <c r="A94" s="202"/>
      <c r="B94" s="104" t="s">
        <v>133</v>
      </c>
      <c r="C94" s="74">
        <v>18.654</v>
      </c>
      <c r="D94" s="74">
        <v>20.364000000000001</v>
      </c>
      <c r="E94" s="74">
        <v>19.477</v>
      </c>
      <c r="F94" s="105">
        <v>21.291</v>
      </c>
      <c r="G94" s="105">
        <v>21.199000000000002</v>
      </c>
      <c r="H94" s="110"/>
      <c r="I94" s="110"/>
      <c r="J94" s="111"/>
      <c r="K94" s="111"/>
      <c r="L94" s="100"/>
      <c r="M94" s="100"/>
      <c r="N94" s="100"/>
      <c r="O94" s="100"/>
    </row>
    <row r="95" spans="1:15" s="43" customFormat="1" x14ac:dyDescent="0.25">
      <c r="A95" s="202"/>
      <c r="B95" s="104" t="s">
        <v>134</v>
      </c>
      <c r="C95" s="74">
        <v>0.24</v>
      </c>
      <c r="D95" s="74">
        <v>0.28100000000000003</v>
      </c>
      <c r="E95" s="74">
        <v>0.253</v>
      </c>
      <c r="F95" s="105">
        <v>0.29199999999999998</v>
      </c>
      <c r="G95" s="105">
        <v>0.28100000000000003</v>
      </c>
      <c r="H95" s="110"/>
      <c r="I95" s="110"/>
      <c r="J95" s="111"/>
      <c r="K95" s="111"/>
      <c r="L95" s="100"/>
      <c r="M95" s="100"/>
      <c r="N95" s="100"/>
      <c r="O95" s="100"/>
    </row>
    <row r="96" spans="1:15" s="43" customFormat="1" x14ac:dyDescent="0.25">
      <c r="A96" s="202"/>
      <c r="B96" s="104" t="s">
        <v>135</v>
      </c>
      <c r="C96" s="74">
        <v>42.213999999999999</v>
      </c>
      <c r="D96" s="74">
        <v>42.725000000000001</v>
      </c>
      <c r="E96" s="74">
        <v>42.634999999999998</v>
      </c>
      <c r="F96" s="105">
        <v>41.207000000000001</v>
      </c>
      <c r="G96" s="105">
        <v>41.65</v>
      </c>
      <c r="H96" s="110"/>
      <c r="I96" s="110"/>
      <c r="J96" s="111"/>
      <c r="K96" s="111"/>
      <c r="L96" s="100"/>
      <c r="M96" s="100"/>
      <c r="N96" s="100"/>
      <c r="O96" s="100"/>
    </row>
    <row r="97" spans="1:15" s="43" customFormat="1" x14ac:dyDescent="0.25">
      <c r="A97" s="202"/>
      <c r="B97" s="104" t="s">
        <v>136</v>
      </c>
      <c r="C97" s="74">
        <v>1.4999999999999999E-2</v>
      </c>
      <c r="D97" s="74">
        <v>0.02</v>
      </c>
      <c r="E97" s="74">
        <v>8.0000000000000002E-3</v>
      </c>
      <c r="F97" s="105">
        <v>6.0999999999999999E-2</v>
      </c>
      <c r="G97" s="105">
        <v>1.2999999999999999E-2</v>
      </c>
      <c r="H97" s="110"/>
      <c r="I97" s="110"/>
      <c r="J97" s="111"/>
      <c r="K97" s="111"/>
      <c r="L97" s="100"/>
      <c r="M97" s="100"/>
      <c r="N97" s="100"/>
      <c r="O97" s="100"/>
    </row>
    <row r="98" spans="1:15" s="43" customFormat="1" ht="18" x14ac:dyDescent="0.25">
      <c r="A98" s="202"/>
      <c r="B98" s="104" t="s">
        <v>137</v>
      </c>
      <c r="C98" s="182" t="s">
        <v>159</v>
      </c>
      <c r="D98" s="182" t="s">
        <v>159</v>
      </c>
      <c r="E98" s="74">
        <v>4.3999999999999997E-2</v>
      </c>
      <c r="F98" s="182" t="s">
        <v>159</v>
      </c>
      <c r="G98" s="182" t="s">
        <v>159</v>
      </c>
      <c r="H98" s="110"/>
      <c r="I98" s="110"/>
      <c r="J98" s="111"/>
      <c r="K98" s="111"/>
      <c r="L98" s="100"/>
      <c r="M98" s="100"/>
      <c r="N98" s="100"/>
      <c r="O98" s="100"/>
    </row>
    <row r="99" spans="1:15" s="43" customFormat="1" ht="18" x14ac:dyDescent="0.25">
      <c r="A99" s="202"/>
      <c r="B99" s="104" t="s">
        <v>138</v>
      </c>
      <c r="C99" s="182" t="s">
        <v>159</v>
      </c>
      <c r="D99" s="182" t="s">
        <v>159</v>
      </c>
      <c r="E99" s="145">
        <v>3.0000000000000001E-3</v>
      </c>
      <c r="F99" s="156">
        <v>4.0000000000000001E-3</v>
      </c>
      <c r="G99" s="182" t="s">
        <v>159</v>
      </c>
      <c r="H99" s="110"/>
      <c r="I99" s="110"/>
      <c r="J99" s="111"/>
      <c r="K99" s="111"/>
      <c r="L99" s="100"/>
      <c r="M99" s="100"/>
      <c r="N99" s="100"/>
      <c r="O99" s="100"/>
    </row>
    <row r="100" spans="1:15" s="43" customFormat="1" ht="18" x14ac:dyDescent="0.25">
      <c r="A100" s="202"/>
      <c r="B100" s="104" t="s">
        <v>139</v>
      </c>
      <c r="C100" s="74">
        <v>4.8000000000000001E-2</v>
      </c>
      <c r="D100" s="74">
        <v>3.9E-2</v>
      </c>
      <c r="E100" s="74">
        <v>7.0000000000000001E-3</v>
      </c>
      <c r="F100" s="105">
        <v>7.0000000000000001E-3</v>
      </c>
      <c r="G100" s="182" t="s">
        <v>159</v>
      </c>
      <c r="H100" s="110"/>
      <c r="I100" s="110"/>
      <c r="J100" s="111"/>
      <c r="K100" s="111"/>
      <c r="L100" s="100"/>
      <c r="M100" s="100"/>
      <c r="N100" s="100"/>
      <c r="O100" s="100"/>
    </row>
    <row r="101" spans="1:15" s="43" customFormat="1" x14ac:dyDescent="0.25">
      <c r="A101" s="202"/>
      <c r="B101" s="104" t="s">
        <v>140</v>
      </c>
      <c r="C101" s="74">
        <v>0.14399999999999999</v>
      </c>
      <c r="D101" s="74">
        <v>0.17699999999999999</v>
      </c>
      <c r="E101" s="74">
        <v>0.20399999999999999</v>
      </c>
      <c r="F101" s="105">
        <v>0.14799999999999999</v>
      </c>
      <c r="G101" s="105">
        <v>0.18099999999999999</v>
      </c>
      <c r="H101" s="110"/>
      <c r="I101" s="110"/>
      <c r="J101" s="111"/>
      <c r="K101" s="111"/>
      <c r="L101" s="100"/>
      <c r="M101" s="100"/>
      <c r="N101" s="100"/>
      <c r="O101" s="100"/>
    </row>
    <row r="102" spans="1:15" s="43" customFormat="1" x14ac:dyDescent="0.25">
      <c r="A102" s="202"/>
      <c r="B102" s="106" t="s">
        <v>14</v>
      </c>
      <c r="C102" s="74">
        <f>SUM(C91:C101)</f>
        <v>100.44600000000001</v>
      </c>
      <c r="D102" s="74">
        <f>SUM(D91:D101)</f>
        <v>102.93700000000001</v>
      </c>
      <c r="E102" s="74">
        <f>SUM(E91:E101)</f>
        <v>101.768</v>
      </c>
      <c r="F102" s="105">
        <f>SUM(F91:F101)</f>
        <v>101.70500000000003</v>
      </c>
      <c r="G102" s="105">
        <f>SUM(G91:G101)</f>
        <v>102.282</v>
      </c>
      <c r="H102" s="110"/>
      <c r="I102" s="110"/>
      <c r="J102" s="111"/>
      <c r="K102" s="111"/>
      <c r="L102" s="100"/>
      <c r="M102" s="100"/>
      <c r="N102" s="100"/>
      <c r="O102" s="100"/>
    </row>
    <row r="103" spans="1:15" s="43" customFormat="1" ht="5.0999999999999996" customHeight="1" x14ac:dyDescent="0.25">
      <c r="A103" s="202"/>
      <c r="B103" s="106"/>
      <c r="C103" s="74"/>
      <c r="D103" s="74"/>
      <c r="E103" s="74"/>
      <c r="F103" s="105"/>
      <c r="G103" s="105"/>
      <c r="H103" s="110"/>
      <c r="I103" s="110"/>
      <c r="J103" s="111"/>
      <c r="K103" s="111"/>
      <c r="L103" s="100"/>
      <c r="M103" s="100"/>
      <c r="N103" s="100"/>
      <c r="O103" s="100"/>
    </row>
    <row r="104" spans="1:15" s="43" customFormat="1" x14ac:dyDescent="0.25">
      <c r="A104" s="202"/>
      <c r="B104" s="119" t="s">
        <v>143</v>
      </c>
      <c r="C104" s="74">
        <v>80.133399999999995</v>
      </c>
      <c r="D104" s="74">
        <v>78.9011</v>
      </c>
      <c r="E104" s="74">
        <v>79.5989</v>
      </c>
      <c r="F104" s="105">
        <v>77.526700000000005</v>
      </c>
      <c r="G104" s="105">
        <v>77.787300000000002</v>
      </c>
      <c r="H104" s="110"/>
      <c r="I104" s="110"/>
      <c r="J104" s="111"/>
      <c r="K104" s="111"/>
      <c r="L104" s="100"/>
      <c r="M104" s="100"/>
      <c r="N104" s="100"/>
      <c r="O104" s="100"/>
    </row>
    <row r="105" spans="1:15" s="43" customFormat="1" x14ac:dyDescent="0.25">
      <c r="A105" s="202"/>
      <c r="B105" s="107" t="s">
        <v>16</v>
      </c>
      <c r="C105" s="108">
        <f>C101*0.78584*10000</f>
        <v>1131.6096</v>
      </c>
      <c r="D105" s="108">
        <f>D101*0.78584*10000</f>
        <v>1390.9367999999999</v>
      </c>
      <c r="E105" s="108">
        <f>E101*0.78584*10000</f>
        <v>1603.1135999999999</v>
      </c>
      <c r="F105" s="109">
        <f>F101*0.78584*10000</f>
        <v>1163.0431999999998</v>
      </c>
      <c r="G105" s="109">
        <f>G101*0.78584*10000</f>
        <v>1422.3703999999998</v>
      </c>
      <c r="H105" s="110"/>
      <c r="I105" s="110"/>
      <c r="J105" s="111"/>
      <c r="K105" s="111"/>
      <c r="L105" s="100"/>
      <c r="M105" s="100"/>
      <c r="N105" s="100"/>
      <c r="O105" s="100"/>
    </row>
    <row r="106" spans="1:15" s="43" customFormat="1" x14ac:dyDescent="0.25">
      <c r="C106" s="110"/>
      <c r="D106" s="110"/>
      <c r="E106" s="110"/>
      <c r="F106" s="110"/>
      <c r="G106" s="110"/>
      <c r="H106" s="110"/>
      <c r="I106" s="110"/>
      <c r="J106" s="111"/>
      <c r="K106" s="111"/>
      <c r="L106" s="100"/>
      <c r="M106" s="100"/>
      <c r="N106" s="100"/>
      <c r="O106" s="100"/>
    </row>
    <row r="107" spans="1:15" s="43" customFormat="1" x14ac:dyDescent="0.25">
      <c r="C107" s="110"/>
      <c r="D107" s="110"/>
      <c r="E107" s="110"/>
      <c r="F107" s="110"/>
      <c r="G107" s="110"/>
      <c r="H107" s="110"/>
      <c r="I107" s="110"/>
      <c r="J107" s="111"/>
      <c r="K107" s="111"/>
      <c r="L107" s="100"/>
      <c r="M107" s="100"/>
      <c r="N107" s="100"/>
      <c r="O107" s="100"/>
    </row>
    <row r="108" spans="1:15" s="73" customFormat="1" x14ac:dyDescent="0.25">
      <c r="A108" s="202">
        <v>6</v>
      </c>
      <c r="B108" s="93" t="s">
        <v>0</v>
      </c>
      <c r="C108" s="112" t="s">
        <v>145</v>
      </c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</row>
    <row r="109" spans="1:15" s="128" customFormat="1" ht="12.75" x14ac:dyDescent="0.2">
      <c r="A109" s="202"/>
      <c r="C109" s="129" t="s">
        <v>146</v>
      </c>
      <c r="D109" s="129" t="s">
        <v>146</v>
      </c>
      <c r="E109" s="129" t="s">
        <v>146</v>
      </c>
      <c r="F109" s="129" t="s">
        <v>146</v>
      </c>
      <c r="G109" s="129" t="s">
        <v>146</v>
      </c>
      <c r="H109" s="129" t="s">
        <v>146</v>
      </c>
      <c r="I109" s="129" t="s">
        <v>147</v>
      </c>
      <c r="J109" s="129" t="s">
        <v>147</v>
      </c>
      <c r="K109" s="129" t="s">
        <v>147</v>
      </c>
      <c r="L109" s="130" t="s">
        <v>129</v>
      </c>
      <c r="M109" s="130" t="s">
        <v>129</v>
      </c>
      <c r="N109" s="130" t="s">
        <v>129</v>
      </c>
      <c r="O109" s="130" t="s">
        <v>129</v>
      </c>
    </row>
    <row r="110" spans="1:15" s="124" customFormat="1" ht="24" customHeight="1" x14ac:dyDescent="0.25">
      <c r="A110" s="202"/>
      <c r="B110" s="126" t="s">
        <v>2</v>
      </c>
      <c r="C110" s="121" t="s">
        <v>20</v>
      </c>
      <c r="D110" s="121" t="s">
        <v>20</v>
      </c>
      <c r="E110" s="121" t="s">
        <v>20</v>
      </c>
      <c r="F110" s="121" t="s">
        <v>20</v>
      </c>
      <c r="G110" s="121" t="s">
        <v>20</v>
      </c>
      <c r="H110" s="127" t="s">
        <v>163</v>
      </c>
      <c r="I110" s="121" t="s">
        <v>20</v>
      </c>
      <c r="J110" s="121" t="s">
        <v>20</v>
      </c>
      <c r="K110" s="121" t="s">
        <v>20</v>
      </c>
      <c r="L110" s="122" t="s">
        <v>20</v>
      </c>
      <c r="M110" s="122" t="s">
        <v>20</v>
      </c>
      <c r="N110" s="122" t="s">
        <v>20</v>
      </c>
      <c r="O110" s="122" t="s">
        <v>20</v>
      </c>
    </row>
    <row r="111" spans="1:15" s="73" customFormat="1" ht="18" x14ac:dyDescent="0.25">
      <c r="A111" s="202"/>
      <c r="B111" s="106" t="s">
        <v>148</v>
      </c>
      <c r="C111" s="74">
        <v>39.957999999999998</v>
      </c>
      <c r="D111" s="74">
        <v>40.029000000000003</v>
      </c>
      <c r="E111" s="74">
        <v>40.040999999999997</v>
      </c>
      <c r="F111" s="74">
        <v>40.543999999999997</v>
      </c>
      <c r="G111" s="74">
        <v>40.325000000000003</v>
      </c>
      <c r="H111" s="74">
        <v>39.625</v>
      </c>
      <c r="I111" s="74">
        <v>39.89</v>
      </c>
      <c r="J111" s="74">
        <v>39.673999999999999</v>
      </c>
      <c r="K111" s="74">
        <v>39.543999999999997</v>
      </c>
      <c r="L111" s="105">
        <v>39.96</v>
      </c>
      <c r="M111" s="105">
        <v>39.548000000000002</v>
      </c>
      <c r="N111" s="105">
        <v>40.091000000000001</v>
      </c>
      <c r="O111" s="105">
        <v>40.207000000000001</v>
      </c>
    </row>
    <row r="112" spans="1:15" s="73" customFormat="1" ht="18" x14ac:dyDescent="0.25">
      <c r="A112" s="202"/>
      <c r="B112" s="106" t="s">
        <v>149</v>
      </c>
      <c r="C112" s="74">
        <v>1.2E-2</v>
      </c>
      <c r="D112" s="74">
        <v>2.1999999999999999E-2</v>
      </c>
      <c r="E112" s="182" t="s">
        <v>159</v>
      </c>
      <c r="F112" s="74">
        <v>2.1999999999999999E-2</v>
      </c>
      <c r="G112" s="182" t="s">
        <v>159</v>
      </c>
      <c r="H112" s="182" t="s">
        <v>159</v>
      </c>
      <c r="I112" s="182" t="s">
        <v>159</v>
      </c>
      <c r="J112" s="74">
        <v>2.7E-2</v>
      </c>
      <c r="K112" s="145">
        <v>1E-3</v>
      </c>
      <c r="L112" s="182" t="s">
        <v>159</v>
      </c>
      <c r="M112" s="182" t="s">
        <v>159</v>
      </c>
      <c r="N112" s="105">
        <v>1.2999999999999999E-2</v>
      </c>
      <c r="O112" s="182" t="s">
        <v>159</v>
      </c>
    </row>
    <row r="113" spans="1:15" s="73" customFormat="1" ht="18" x14ac:dyDescent="0.25">
      <c r="A113" s="202"/>
      <c r="B113" s="106" t="s">
        <v>150</v>
      </c>
      <c r="C113" s="74">
        <v>1.4999999999999999E-2</v>
      </c>
      <c r="D113" s="74">
        <v>8.0000000000000002E-3</v>
      </c>
      <c r="E113" s="182" t="s">
        <v>159</v>
      </c>
      <c r="F113" s="182" t="s">
        <v>159</v>
      </c>
      <c r="G113" s="74">
        <v>2.1000000000000001E-2</v>
      </c>
      <c r="H113" s="182" t="s">
        <v>159</v>
      </c>
      <c r="I113" s="182" t="s">
        <v>159</v>
      </c>
      <c r="J113" s="74">
        <v>5.0000000000000001E-3</v>
      </c>
      <c r="K113" s="74">
        <v>7.0000000000000001E-3</v>
      </c>
      <c r="L113" s="182" t="s">
        <v>159</v>
      </c>
      <c r="M113" s="105">
        <v>1.7999999999999999E-2</v>
      </c>
      <c r="N113" s="105">
        <v>2.9000000000000001E-2</v>
      </c>
      <c r="O113" s="156">
        <v>4.0000000000000001E-3</v>
      </c>
    </row>
    <row r="114" spans="1:15" s="73" customFormat="1" x14ac:dyDescent="0.25">
      <c r="A114" s="202"/>
      <c r="B114" s="106" t="s">
        <v>133</v>
      </c>
      <c r="C114" s="74">
        <v>12.662000000000001</v>
      </c>
      <c r="D114" s="74">
        <v>12.250999999999999</v>
      </c>
      <c r="E114" s="74">
        <v>12.686999999999999</v>
      </c>
      <c r="F114" s="74">
        <v>12.538</v>
      </c>
      <c r="G114" s="74">
        <v>12.651999999999999</v>
      </c>
      <c r="H114" s="74">
        <v>14.662000000000001</v>
      </c>
      <c r="I114" s="74">
        <v>14.250999999999999</v>
      </c>
      <c r="J114" s="74">
        <v>15.127000000000001</v>
      </c>
      <c r="K114" s="74">
        <v>15.436</v>
      </c>
      <c r="L114" s="105">
        <v>14.95</v>
      </c>
      <c r="M114" s="105">
        <v>14.981999999999999</v>
      </c>
      <c r="N114" s="105">
        <v>14.012</v>
      </c>
      <c r="O114" s="105">
        <v>14.523999999999999</v>
      </c>
    </row>
    <row r="115" spans="1:15" s="73" customFormat="1" x14ac:dyDescent="0.25">
      <c r="A115" s="202"/>
      <c r="B115" s="106" t="s">
        <v>134</v>
      </c>
      <c r="C115" s="74">
        <v>0.214</v>
      </c>
      <c r="D115" s="74">
        <v>0.20799999999999999</v>
      </c>
      <c r="E115" s="74">
        <v>0.20899999999999999</v>
      </c>
      <c r="F115" s="74">
        <v>0.215</v>
      </c>
      <c r="G115" s="74">
        <v>0.28299999999999997</v>
      </c>
      <c r="H115" s="74">
        <v>0.22</v>
      </c>
      <c r="I115" s="74">
        <v>0.22500000000000001</v>
      </c>
      <c r="J115" s="74">
        <v>0.26100000000000001</v>
      </c>
      <c r="K115" s="74">
        <v>0.25600000000000001</v>
      </c>
      <c r="L115" s="105">
        <v>0.26300000000000001</v>
      </c>
      <c r="M115" s="105">
        <v>0.29199999999999998</v>
      </c>
      <c r="N115" s="105">
        <v>0.24</v>
      </c>
      <c r="O115" s="105">
        <v>0.20799999999999999</v>
      </c>
    </row>
    <row r="116" spans="1:15" s="73" customFormat="1" x14ac:dyDescent="0.25">
      <c r="A116" s="202"/>
      <c r="B116" s="106" t="s">
        <v>135</v>
      </c>
      <c r="C116" s="74">
        <v>47.594000000000001</v>
      </c>
      <c r="D116" s="74">
        <v>47.701000000000001</v>
      </c>
      <c r="E116" s="74">
        <v>47.411000000000001</v>
      </c>
      <c r="F116" s="74">
        <v>47.418999999999997</v>
      </c>
      <c r="G116" s="74">
        <v>48.04</v>
      </c>
      <c r="H116" s="74">
        <v>45.927999999999997</v>
      </c>
      <c r="I116" s="74">
        <v>46.435000000000002</v>
      </c>
      <c r="J116" s="74">
        <v>45.96</v>
      </c>
      <c r="K116" s="74">
        <v>45.634</v>
      </c>
      <c r="L116" s="105">
        <v>46.045000000000002</v>
      </c>
      <c r="M116" s="105">
        <v>45.451000000000001</v>
      </c>
      <c r="N116" s="105">
        <v>46.713000000000001</v>
      </c>
      <c r="O116" s="105">
        <v>46.292000000000002</v>
      </c>
    </row>
    <row r="117" spans="1:15" s="73" customFormat="1" x14ac:dyDescent="0.25">
      <c r="A117" s="202"/>
      <c r="B117" s="106" t="s">
        <v>136</v>
      </c>
      <c r="C117" s="74">
        <v>3.2000000000000001E-2</v>
      </c>
      <c r="D117" s="74">
        <v>0.06</v>
      </c>
      <c r="E117" s="74">
        <v>8.0000000000000002E-3</v>
      </c>
      <c r="F117" s="74">
        <v>1.7000000000000001E-2</v>
      </c>
      <c r="G117" s="74">
        <v>3.6999999999999998E-2</v>
      </c>
      <c r="H117" s="74">
        <v>3.3000000000000002E-2</v>
      </c>
      <c r="I117" s="74">
        <v>2.9000000000000001E-2</v>
      </c>
      <c r="J117" s="74">
        <v>3.1E-2</v>
      </c>
      <c r="K117" s="74">
        <v>4.7E-2</v>
      </c>
      <c r="L117" s="105">
        <v>4.1000000000000002E-2</v>
      </c>
      <c r="M117" s="105">
        <v>7.2999999999999995E-2</v>
      </c>
      <c r="N117" s="105">
        <v>5.8000000000000003E-2</v>
      </c>
      <c r="O117" s="105">
        <v>0.06</v>
      </c>
    </row>
    <row r="118" spans="1:15" s="73" customFormat="1" ht="18" x14ac:dyDescent="0.25">
      <c r="A118" s="202"/>
      <c r="B118" s="106" t="s">
        <v>151</v>
      </c>
      <c r="C118" s="182" t="s">
        <v>159</v>
      </c>
      <c r="D118" s="182" t="s">
        <v>159</v>
      </c>
      <c r="E118" s="74">
        <v>4.8000000000000001E-2</v>
      </c>
      <c r="F118" s="145">
        <v>3.0000000000000001E-3</v>
      </c>
      <c r="G118" s="182" t="s">
        <v>159</v>
      </c>
      <c r="H118" s="182" t="s">
        <v>159</v>
      </c>
      <c r="I118" s="182" t="s">
        <v>159</v>
      </c>
      <c r="J118" s="182" t="s">
        <v>159</v>
      </c>
      <c r="K118" s="74">
        <v>3.6999999999999998E-2</v>
      </c>
      <c r="L118" s="182" t="s">
        <v>159</v>
      </c>
      <c r="M118" s="182" t="s">
        <v>159</v>
      </c>
      <c r="N118" s="105">
        <v>2.5999999999999999E-2</v>
      </c>
      <c r="O118" s="105">
        <v>5.8999999999999997E-2</v>
      </c>
    </row>
    <row r="119" spans="1:15" s="73" customFormat="1" ht="18" x14ac:dyDescent="0.25">
      <c r="A119" s="202"/>
      <c r="B119" s="106" t="s">
        <v>152</v>
      </c>
      <c r="C119" s="74">
        <v>0.02</v>
      </c>
      <c r="D119" s="74">
        <v>1.0999999999999999E-2</v>
      </c>
      <c r="E119" s="182" t="s">
        <v>159</v>
      </c>
      <c r="F119" s="74">
        <v>0.01</v>
      </c>
      <c r="G119" s="145">
        <v>1E-3</v>
      </c>
      <c r="H119" s="74">
        <v>5.0000000000000001E-3</v>
      </c>
      <c r="I119" s="74">
        <v>1.2999999999999999E-2</v>
      </c>
      <c r="J119" s="145">
        <v>2E-3</v>
      </c>
      <c r="K119" s="182" t="s">
        <v>159</v>
      </c>
      <c r="L119" s="105">
        <v>5.0000000000000001E-3</v>
      </c>
      <c r="M119" s="105">
        <v>7.0000000000000001E-3</v>
      </c>
      <c r="N119" s="105">
        <v>8.0000000000000002E-3</v>
      </c>
      <c r="O119" s="182" t="s">
        <v>159</v>
      </c>
    </row>
    <row r="120" spans="1:15" s="73" customFormat="1" ht="18" x14ac:dyDescent="0.25">
      <c r="A120" s="202"/>
      <c r="B120" s="106" t="s">
        <v>153</v>
      </c>
      <c r="C120" s="74">
        <v>3.5000000000000003E-2</v>
      </c>
      <c r="D120" s="74">
        <v>4.2000000000000003E-2</v>
      </c>
      <c r="E120" s="74">
        <v>5.6000000000000001E-2</v>
      </c>
      <c r="F120" s="74">
        <v>2.3E-2</v>
      </c>
      <c r="G120" s="74">
        <v>8.9999999999999993E-3</v>
      </c>
      <c r="H120" s="74">
        <v>3.5000000000000003E-2</v>
      </c>
      <c r="I120" s="182" t="s">
        <v>159</v>
      </c>
      <c r="J120" s="182" t="s">
        <v>159</v>
      </c>
      <c r="K120" s="182" t="s">
        <v>159</v>
      </c>
      <c r="L120" s="182" t="s">
        <v>159</v>
      </c>
      <c r="M120" s="182" t="s">
        <v>159</v>
      </c>
      <c r="N120" s="182" t="s">
        <v>159</v>
      </c>
      <c r="O120" s="105">
        <v>4.4999999999999998E-2</v>
      </c>
    </row>
    <row r="121" spans="1:15" s="73" customFormat="1" x14ac:dyDescent="0.25">
      <c r="A121" s="202"/>
      <c r="B121" s="106" t="s">
        <v>140</v>
      </c>
      <c r="C121" s="74">
        <v>0.13500000000000001</v>
      </c>
      <c r="D121" s="74">
        <v>0.11</v>
      </c>
      <c r="E121" s="74">
        <v>0.107</v>
      </c>
      <c r="F121" s="74">
        <v>9.2999999999999999E-2</v>
      </c>
      <c r="G121" s="74">
        <v>0.14499999999999999</v>
      </c>
      <c r="H121" s="74">
        <v>0.185</v>
      </c>
      <c r="I121" s="74">
        <v>0.152</v>
      </c>
      <c r="J121" s="74">
        <v>0.19800000000000001</v>
      </c>
      <c r="K121" s="74">
        <v>0.14399999999999999</v>
      </c>
      <c r="L121" s="105">
        <v>0.13700000000000001</v>
      </c>
      <c r="M121" s="105">
        <v>0.20399999999999999</v>
      </c>
      <c r="N121" s="105">
        <v>0.13800000000000001</v>
      </c>
      <c r="O121" s="105">
        <v>0.151</v>
      </c>
    </row>
    <row r="122" spans="1:15" s="73" customFormat="1" x14ac:dyDescent="0.25">
      <c r="A122" s="202"/>
      <c r="B122" s="106" t="s">
        <v>14</v>
      </c>
      <c r="C122" s="74">
        <f t="shared" ref="C122:O122" si="8">SUM(C111:C121)</f>
        <v>100.67699999999999</v>
      </c>
      <c r="D122" s="74">
        <f t="shared" si="8"/>
        <v>100.44199999999999</v>
      </c>
      <c r="E122" s="74">
        <f t="shared" si="8"/>
        <v>100.56699999999999</v>
      </c>
      <c r="F122" s="74">
        <f t="shared" si="8"/>
        <v>100.884</v>
      </c>
      <c r="G122" s="74">
        <f t="shared" si="8"/>
        <v>101.51300000000001</v>
      </c>
      <c r="H122" s="74">
        <f t="shared" si="8"/>
        <v>100.693</v>
      </c>
      <c r="I122" s="74">
        <f t="shared" si="8"/>
        <v>100.995</v>
      </c>
      <c r="J122" s="74">
        <f t="shared" si="8"/>
        <v>101.285</v>
      </c>
      <c r="K122" s="74">
        <f t="shared" si="8"/>
        <v>101.10599999999999</v>
      </c>
      <c r="L122" s="105">
        <f t="shared" si="8"/>
        <v>101.40099999999998</v>
      </c>
      <c r="M122" s="105">
        <f t="shared" si="8"/>
        <v>100.57499999999999</v>
      </c>
      <c r="N122" s="105">
        <f t="shared" si="8"/>
        <v>101.32800000000002</v>
      </c>
      <c r="O122" s="105">
        <f t="shared" si="8"/>
        <v>101.55</v>
      </c>
    </row>
    <row r="123" spans="1:15" s="73" customFormat="1" ht="5.0999999999999996" customHeight="1" x14ac:dyDescent="0.25">
      <c r="A123" s="202"/>
      <c r="B123" s="106"/>
      <c r="C123" s="74"/>
      <c r="D123" s="74"/>
      <c r="E123" s="74"/>
      <c r="F123" s="74"/>
      <c r="G123" s="74"/>
      <c r="H123" s="74"/>
      <c r="I123" s="74"/>
      <c r="J123" s="74"/>
      <c r="K123" s="74"/>
      <c r="L123" s="105"/>
      <c r="M123" s="105"/>
      <c r="N123" s="105"/>
      <c r="O123" s="105"/>
    </row>
    <row r="124" spans="1:15" s="73" customFormat="1" x14ac:dyDescent="0.25">
      <c r="A124" s="202"/>
      <c r="B124" s="119" t="s">
        <v>143</v>
      </c>
      <c r="C124" s="191">
        <v>87.013099999999994</v>
      </c>
      <c r="D124" s="191">
        <v>87.406099999999995</v>
      </c>
      <c r="E124" s="191">
        <v>86.946100000000001</v>
      </c>
      <c r="F124" s="191">
        <v>87.081900000000005</v>
      </c>
      <c r="G124" s="191">
        <v>87.126000000000005</v>
      </c>
      <c r="H124" s="191">
        <v>84.810500000000005</v>
      </c>
      <c r="I124" s="191">
        <v>85.310699999999997</v>
      </c>
      <c r="J124" s="191">
        <v>84.413200000000003</v>
      </c>
      <c r="K124" s="191">
        <v>84.049899999999994</v>
      </c>
      <c r="L124" s="192">
        <v>84.591200000000001</v>
      </c>
      <c r="M124" s="192">
        <v>84.393500000000003</v>
      </c>
      <c r="N124" s="192">
        <v>85.594999999999999</v>
      </c>
      <c r="O124" s="192">
        <v>85.032399999999996</v>
      </c>
    </row>
    <row r="125" spans="1:15" s="73" customFormat="1" x14ac:dyDescent="0.25">
      <c r="A125" s="202"/>
      <c r="B125" s="107" t="s">
        <v>16</v>
      </c>
      <c r="C125" s="108">
        <f t="shared" ref="C125:O125" si="9">C121*0.78584*10000</f>
        <v>1060.884</v>
      </c>
      <c r="D125" s="108">
        <f t="shared" si="9"/>
        <v>864.42399999999998</v>
      </c>
      <c r="E125" s="108">
        <f t="shared" si="9"/>
        <v>840.84879999999998</v>
      </c>
      <c r="F125" s="108">
        <f t="shared" si="9"/>
        <v>730.83119999999997</v>
      </c>
      <c r="G125" s="108">
        <f t="shared" si="9"/>
        <v>1139.4679999999998</v>
      </c>
      <c r="H125" s="108">
        <f t="shared" si="9"/>
        <v>1453.8039999999999</v>
      </c>
      <c r="I125" s="108">
        <f t="shared" si="9"/>
        <v>1194.4767999999999</v>
      </c>
      <c r="J125" s="108">
        <f t="shared" si="9"/>
        <v>1555.9632000000001</v>
      </c>
      <c r="K125" s="108">
        <f t="shared" si="9"/>
        <v>1131.6096</v>
      </c>
      <c r="L125" s="109">
        <f t="shared" si="9"/>
        <v>1076.6008000000002</v>
      </c>
      <c r="M125" s="109">
        <f t="shared" si="9"/>
        <v>1603.1135999999999</v>
      </c>
      <c r="N125" s="109">
        <f t="shared" si="9"/>
        <v>1084.4592</v>
      </c>
      <c r="O125" s="109">
        <f t="shared" si="9"/>
        <v>1186.6183999999998</v>
      </c>
    </row>
    <row r="126" spans="1:15" s="73" customFormat="1" x14ac:dyDescent="0.25"/>
  </sheetData>
  <mergeCells count="6">
    <mergeCell ref="A108:A125"/>
    <mergeCell ref="A8:A25"/>
    <mergeCell ref="A28:A45"/>
    <mergeCell ref="A48:A65"/>
    <mergeCell ref="A68:A85"/>
    <mergeCell ref="A88:A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Olivine</vt:lpstr>
      <vt:lpstr>Cr-spinel</vt:lpstr>
      <vt:lpstr>Clinopyroxene</vt:lpstr>
      <vt:lpstr>(Olivine) Inclusion - host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jsheinon</cp:lastModifiedBy>
  <cp:lastPrinted>2017-09-15T08:51:55Z</cp:lastPrinted>
  <dcterms:created xsi:type="dcterms:W3CDTF">2015-12-04T12:07:11Z</dcterms:created>
  <dcterms:modified xsi:type="dcterms:W3CDTF">2017-11-01T00:31:16Z</dcterms:modified>
</cp:coreProperties>
</file>