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ulletin_KAIKKI\Bulletin\in consideration\Kärenlampi_etal\Final\"/>
    </mc:Choice>
  </mc:AlternateContent>
  <bookViews>
    <workbookView xWindow="1515" yWindow="75" windowWidth="15480" windowHeight="10125"/>
  </bookViews>
  <sheets>
    <sheet name="Appendix D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51" i="6" l="1"/>
  <c r="AM50" i="6"/>
  <c r="AM49" i="6"/>
  <c r="AM48" i="6"/>
  <c r="AM47" i="6"/>
  <c r="AK45" i="6"/>
  <c r="AJ45" i="6"/>
  <c r="AM44" i="6"/>
  <c r="AM43" i="6"/>
  <c r="AM42" i="6"/>
  <c r="AM41" i="6"/>
  <c r="AM40" i="6"/>
  <c r="AM39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4" i="6"/>
  <c r="AM23" i="6"/>
  <c r="AM22" i="6"/>
  <c r="AM21" i="6"/>
  <c r="AM18" i="6"/>
  <c r="AM17" i="6"/>
  <c r="AM16" i="6"/>
  <c r="AM15" i="6"/>
  <c r="AM14" i="6"/>
  <c r="AM13" i="6"/>
  <c r="AM12" i="6"/>
  <c r="AM11" i="6"/>
</calcChain>
</file>

<file path=xl/comments1.xml><?xml version="1.0" encoding="utf-8"?>
<comments xmlns="http://schemas.openxmlformats.org/spreadsheetml/2006/main">
  <authors>
    <author>Author</author>
  </authors>
  <commentList>
    <comment ref="G7" authorId="0" shapeId="0">
      <text>
        <r>
          <rPr>
            <b/>
            <sz val="8"/>
            <color indexed="81"/>
            <rFont val="Tahoma"/>
            <family val="2"/>
          </rPr>
          <t>Use these columns for conventional concordia in Isoplot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7" authorId="0" shapeId="0">
      <text>
        <r>
          <rPr>
            <b/>
            <sz val="8"/>
            <color indexed="81"/>
            <rFont val="Tahoma"/>
            <family val="2"/>
          </rPr>
          <t xml:space="preserve">Use these columns for inverse (Tera-Wasserburg) concordia in Isoplot
</t>
        </r>
      </text>
    </comment>
    <comment ref="T7" authorId="0" shapeId="0">
      <text>
        <r>
          <rPr>
            <b/>
            <sz val="8"/>
            <color indexed="81"/>
            <rFont val="Tahoma"/>
            <family val="2"/>
          </rPr>
          <t>Use these ratios for TW plots with regressions through Pb(comm) or for calculating "207-corr" ages.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8" authorId="0" shapeId="0">
      <text>
        <r>
          <rPr>
            <b/>
            <sz val="8"/>
            <color indexed="81"/>
            <rFont val="Tahoma"/>
            <family val="2"/>
          </rPr>
          <t>Error correlation in conventional concordia space.  Do not use for Tera-Wasserburg plots.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8" authorId="0" shapeId="0">
      <text>
        <r>
          <rPr>
            <b/>
            <sz val="8"/>
            <color indexed="81"/>
            <rFont val="Tahoma"/>
            <family val="2"/>
          </rPr>
          <t xml:space="preserve">Age discordance in conventional concordia space.  Positive numbers are reverse discordant. </t>
        </r>
      </text>
    </comment>
    <comment ref="O8" authorId="0" shapeId="0">
      <text>
        <r>
          <rPr>
            <b/>
            <sz val="8"/>
            <color indexed="81"/>
            <rFont val="Tahoma"/>
            <family val="2"/>
          </rPr>
          <t>Age discordance at closest approach of error ellipse to concordia (2</t>
        </r>
        <r>
          <rPr>
            <b/>
            <sz val="8"/>
            <color indexed="81"/>
            <rFont val="Calibri"/>
            <family val="2"/>
          </rPr>
          <t>σ</t>
        </r>
        <r>
          <rPr>
            <b/>
            <sz val="8"/>
            <color indexed="81"/>
            <rFont val="Tahoma"/>
            <family val="2"/>
          </rPr>
          <t xml:space="preserve"> level). Left blank if concordant within error.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H8" authorId="0" shapeId="0">
      <text>
        <r>
          <rPr>
            <b/>
            <sz val="8"/>
            <color indexed="81"/>
            <rFont val="Tahoma"/>
            <family val="2"/>
          </rPr>
          <t>These are the ages calculated by projecting from an assumed common Pb composition onto Concordia (see Ludwig, Isoplot manual).  Invalid above threshold of 1200 Ma.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P8" authorId="0" shapeId="0">
      <text>
        <r>
          <rPr>
            <b/>
            <sz val="8"/>
            <color indexed="81"/>
            <rFont val="Tahoma"/>
            <family val="2"/>
          </rPr>
          <t>Chosen model for common Pb correction:
S - Stacey Kramers
C - Cumming-Richards
B - Broken Hill
U - user defined
X - uncorrected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W8" authorId="0" shapeId="0">
      <text>
        <r>
          <rPr>
            <b/>
            <sz val="8"/>
            <color indexed="81"/>
            <rFont val="Tahoma"/>
            <family val="2"/>
          </rPr>
          <t>Figures in parentheses are given when no correction has been applied, and indicate a value calculated assuming present-day Stacey-Kramers common Pb.  Asterix in front of values implies possibly insignificant common Pb (hence, inappropriate / over-correction).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<sst xmlns="http://schemas.openxmlformats.org/spreadsheetml/2006/main" count="347" uniqueCount="178">
  <si>
    <t>ppm</t>
  </si>
  <si>
    <t>x</t>
  </si>
  <si>
    <t>Remarks</t>
  </si>
  <si>
    <t>conventional concordia columns (Pbc corr.)</t>
  </si>
  <si>
    <t>TW concordia columns (Pbc corr.)</t>
  </si>
  <si>
    <t>TW concordia columns (Pbc uncorr.)</t>
  </si>
  <si>
    <t>Sample/</t>
  </si>
  <si>
    <t>Textural features of the analyzed areas in the zircon grains</t>
  </si>
  <si>
    <r>
      <t>207</t>
    </r>
    <r>
      <rPr>
        <b/>
        <u/>
        <sz val="10"/>
        <color indexed="8"/>
        <rFont val="Arial Narrow"/>
        <family val="2"/>
      </rPr>
      <t>Pb</t>
    </r>
    <r>
      <rPr>
        <b/>
        <vertAlign val="superscript"/>
        <sz val="10"/>
        <rFont val="Arial"/>
        <family val="2"/>
      </rPr>
      <t/>
    </r>
  </si>
  <si>
    <t>±s</t>
  </si>
  <si>
    <r>
      <t>206</t>
    </r>
    <r>
      <rPr>
        <b/>
        <u/>
        <sz val="10"/>
        <color indexed="8"/>
        <rFont val="Arial Narrow"/>
        <family val="2"/>
      </rPr>
      <t>Pb</t>
    </r>
  </si>
  <si>
    <t>r</t>
  </si>
  <si>
    <r>
      <t>208</t>
    </r>
    <r>
      <rPr>
        <b/>
        <u/>
        <sz val="10"/>
        <rFont val="Arial Narrow"/>
        <family val="2"/>
      </rPr>
      <t>Pb</t>
    </r>
  </si>
  <si>
    <t>Disc. %</t>
  </si>
  <si>
    <r>
      <t>238</t>
    </r>
    <r>
      <rPr>
        <b/>
        <u/>
        <sz val="10"/>
        <color indexed="8"/>
        <rFont val="Arial Narrow"/>
        <family val="2"/>
      </rPr>
      <t>U</t>
    </r>
  </si>
  <si>
    <r>
      <t>207</t>
    </r>
    <r>
      <rPr>
        <b/>
        <u/>
        <sz val="10"/>
        <color indexed="8"/>
        <rFont val="Arial Narrow"/>
        <family val="2"/>
      </rPr>
      <t>Pb</t>
    </r>
  </si>
  <si>
    <r>
      <t>207</t>
    </r>
    <r>
      <rPr>
        <b/>
        <u/>
        <sz val="10"/>
        <color rgb="FFFF0000"/>
        <rFont val="Arial Narrow"/>
        <family val="2"/>
      </rPr>
      <t>Pb</t>
    </r>
  </si>
  <si>
    <r>
      <t>207</t>
    </r>
    <r>
      <rPr>
        <b/>
        <u/>
        <sz val="10"/>
        <rFont val="Arial Narrow"/>
        <family val="2"/>
      </rPr>
      <t>Pb</t>
    </r>
    <r>
      <rPr>
        <b/>
        <vertAlign val="superscript"/>
        <sz val="10"/>
        <rFont val="Arial"/>
        <family val="2"/>
      </rPr>
      <t/>
    </r>
  </si>
  <si>
    <r>
      <t>206</t>
    </r>
    <r>
      <rPr>
        <b/>
        <u/>
        <sz val="10"/>
        <rFont val="Arial Narrow"/>
        <family val="2"/>
      </rPr>
      <t>Pb</t>
    </r>
  </si>
  <si>
    <t>207-corr</t>
  </si>
  <si>
    <t>[U]</t>
  </si>
  <si>
    <t>[Th]</t>
  </si>
  <si>
    <t>[Pb]</t>
  </si>
  <si>
    <t>U/Pb</t>
  </si>
  <si>
    <t>Th/U</t>
  </si>
  <si>
    <t>Model</t>
  </si>
  <si>
    <t>Age</t>
  </si>
  <si>
    <t>Isotope</t>
  </si>
  <si>
    <r>
      <t>206</t>
    </r>
    <r>
      <rPr>
        <b/>
        <sz val="10"/>
        <rFont val="Arial Narrow"/>
        <family val="2"/>
      </rPr>
      <t>Pb/</t>
    </r>
    <r>
      <rPr>
        <b/>
        <vertAlign val="superscript"/>
        <sz val="10"/>
        <rFont val="Arial Narrow"/>
        <family val="2"/>
      </rPr>
      <t>204</t>
    </r>
    <r>
      <rPr>
        <b/>
        <sz val="10"/>
        <rFont val="Arial Narrow"/>
        <family val="2"/>
      </rPr>
      <t>Pb</t>
    </r>
  </si>
  <si>
    <r>
      <t>207</t>
    </r>
    <r>
      <rPr>
        <b/>
        <sz val="10"/>
        <rFont val="Arial Narrow"/>
        <family val="2"/>
      </rPr>
      <t>Pb/</t>
    </r>
    <r>
      <rPr>
        <b/>
        <vertAlign val="superscript"/>
        <sz val="10"/>
        <rFont val="Arial Narrow"/>
        <family val="2"/>
      </rPr>
      <t>204</t>
    </r>
    <r>
      <rPr>
        <b/>
        <sz val="10"/>
        <rFont val="Arial Narrow"/>
        <family val="2"/>
      </rPr>
      <t>Pb</t>
    </r>
  </si>
  <si>
    <r>
      <t>208</t>
    </r>
    <r>
      <rPr>
        <b/>
        <sz val="10"/>
        <rFont val="Arial Narrow"/>
        <family val="2"/>
      </rPr>
      <t>Pb/</t>
    </r>
    <r>
      <rPr>
        <b/>
        <vertAlign val="superscript"/>
        <sz val="10"/>
        <rFont val="Arial Narrow"/>
        <family val="2"/>
      </rPr>
      <t>204</t>
    </r>
    <r>
      <rPr>
        <b/>
        <sz val="10"/>
        <rFont val="Arial Narrow"/>
        <family val="2"/>
      </rPr>
      <t>Pb</t>
    </r>
  </si>
  <si>
    <r>
      <t>f</t>
    </r>
    <r>
      <rPr>
        <b/>
        <vertAlign val="subscript"/>
        <sz val="10"/>
        <color indexed="51"/>
        <rFont val="Arial Narrow"/>
        <family val="2"/>
      </rPr>
      <t>206</t>
    </r>
    <r>
      <rPr>
        <b/>
        <sz val="10"/>
        <color indexed="51"/>
        <rFont val="Arial Narrow"/>
        <family val="2"/>
      </rPr>
      <t>%</t>
    </r>
  </si>
  <si>
    <t>Mount</t>
  </si>
  <si>
    <t>spot #</t>
  </si>
  <si>
    <r>
      <t>235</t>
    </r>
    <r>
      <rPr>
        <b/>
        <sz val="10"/>
        <color indexed="8"/>
        <rFont val="Arial Narrow"/>
        <family val="2"/>
      </rPr>
      <t>U</t>
    </r>
  </si>
  <si>
    <t>%</t>
  </si>
  <si>
    <r>
      <t>238</t>
    </r>
    <r>
      <rPr>
        <b/>
        <sz val="10"/>
        <color indexed="8"/>
        <rFont val="Arial Narrow"/>
        <family val="2"/>
      </rPr>
      <t>U</t>
    </r>
  </si>
  <si>
    <r>
      <t>232</t>
    </r>
    <r>
      <rPr>
        <b/>
        <sz val="10"/>
        <rFont val="Arial Narrow"/>
        <family val="2"/>
      </rPr>
      <t>Th</t>
    </r>
  </si>
  <si>
    <t>conv.</t>
  </si>
  <si>
    <t>2s lim.</t>
  </si>
  <si>
    <r>
      <t>206</t>
    </r>
    <r>
      <rPr>
        <b/>
        <sz val="10"/>
        <color indexed="8"/>
        <rFont val="Arial Narrow"/>
        <family val="2"/>
      </rPr>
      <t>Pb</t>
    </r>
  </si>
  <si>
    <r>
      <t>206</t>
    </r>
    <r>
      <rPr>
        <b/>
        <sz val="10"/>
        <color rgb="FFFF0000"/>
        <rFont val="Arial Narrow"/>
        <family val="2"/>
      </rPr>
      <t>Pb</t>
    </r>
  </si>
  <si>
    <r>
      <t>235</t>
    </r>
    <r>
      <rPr>
        <b/>
        <sz val="10"/>
        <rFont val="Arial Narrow"/>
        <family val="2"/>
      </rPr>
      <t>U</t>
    </r>
  </si>
  <si>
    <r>
      <t>238</t>
    </r>
    <r>
      <rPr>
        <b/>
        <sz val="10"/>
        <rFont val="Arial Narrow"/>
        <family val="2"/>
      </rPr>
      <t>U</t>
    </r>
  </si>
  <si>
    <t>age (Ma)</t>
  </si>
  <si>
    <t>calc</t>
  </si>
  <si>
    <t>meas</t>
  </si>
  <si>
    <t>common</t>
  </si>
  <si>
    <t>measured</t>
  </si>
  <si>
    <t>P1 (porous 1)</t>
  </si>
  <si>
    <t>high common lead</t>
  </si>
  <si>
    <t>Zr12</t>
  </si>
  <si>
    <t>Zircon#2</t>
  </si>
  <si>
    <t>n5866-12</t>
  </si>
  <si>
    <t>core, bright BSE domain, nonporous</t>
  </si>
  <si>
    <t>&gt;1200</t>
  </si>
  <si>
    <t>s</t>
  </si>
  <si>
    <t>Zr4</t>
  </si>
  <si>
    <t>n5866-4</t>
  </si>
  <si>
    <t>core, bright BSE domain, nonporous, a few bright micro-inclusions (Th-U-rich)</t>
  </si>
  <si>
    <t>Zr19</t>
  </si>
  <si>
    <t>n5866-19</t>
  </si>
  <si>
    <t>core, bright BSE domain, a few &lt;1 micron-sized pores</t>
  </si>
  <si>
    <t>Zr17_1</t>
  </si>
  <si>
    <t>n5866-17_1</t>
  </si>
  <si>
    <t>Zr7_2</t>
  </si>
  <si>
    <t>n5866-7_2</t>
  </si>
  <si>
    <t>Zr3</t>
  </si>
  <si>
    <t>Zircon#1</t>
  </si>
  <si>
    <t>n5883-3</t>
  </si>
  <si>
    <t>core, moderate brightness, nonporous, growth zoning</t>
  </si>
  <si>
    <t>Zr8</t>
  </si>
  <si>
    <t>n5883-8</t>
  </si>
  <si>
    <t>Zr21</t>
  </si>
  <si>
    <t>n5866-21</t>
  </si>
  <si>
    <t>core, nonporous, a single bright micro-inclusion (Th-U-rich)</t>
  </si>
  <si>
    <t>P2 (porous 2)</t>
  </si>
  <si>
    <t>Zr9</t>
  </si>
  <si>
    <t>n5883-9</t>
  </si>
  <si>
    <t>core, micron-sized pores, cracks, growth zoning</t>
  </si>
  <si>
    <t>Zr1</t>
  </si>
  <si>
    <t>n5866-1</t>
  </si>
  <si>
    <t>core, dark BSE domain, &lt;1 micron-sized pores</t>
  </si>
  <si>
    <t>Zr7</t>
  </si>
  <si>
    <t>n5883-7</t>
  </si>
  <si>
    <t>Zr6</t>
  </si>
  <si>
    <t>n5883-6</t>
  </si>
  <si>
    <t>core, bright BSE domain, &lt;1 micron-sized pores, some micro-inclusions (Th-U-rich)</t>
  </si>
  <si>
    <t>Zr15</t>
  </si>
  <si>
    <t>n5866-15</t>
  </si>
  <si>
    <t>core, uneven brightness, &lt;1 micron-sized pores</t>
  </si>
  <si>
    <t>Zr14_1</t>
  </si>
  <si>
    <t>n5866-14_1</t>
  </si>
  <si>
    <t>core, bright BSE domain, &lt;1 micron-sized pores</t>
  </si>
  <si>
    <t>Zr20</t>
  </si>
  <si>
    <t>n5866-20</t>
  </si>
  <si>
    <t>Zr2</t>
  </si>
  <si>
    <t>n5866-2</t>
  </si>
  <si>
    <t>core, bright BSE domain with few micron sized dark spots (REE-depleted)</t>
  </si>
  <si>
    <t>n5883-2</t>
  </si>
  <si>
    <t>core, bright BSE domain with micron-sized spots</t>
  </si>
  <si>
    <t>n5866-8</t>
  </si>
  <si>
    <t>core, domain with crack, &lt;1 micron-sized pores and uneven brightness in BSE image</t>
  </si>
  <si>
    <t>n5883-4</t>
  </si>
  <si>
    <t xml:space="preserve">core, "oscillatory" growth zoning, cracks, less than micron-sized pores, </t>
  </si>
  <si>
    <t>Zr18</t>
  </si>
  <si>
    <t>n5866-18</t>
  </si>
  <si>
    <t>core, spot located between bright BSE domain wit &lt;1 micron-sized pores and dark BSE overgrowth rim</t>
  </si>
  <si>
    <t>Zr16</t>
  </si>
  <si>
    <t>n5866-16</t>
  </si>
  <si>
    <t>n5866-3</t>
  </si>
  <si>
    <t>Zr14_2</t>
  </si>
  <si>
    <t>n5866-14_2</t>
  </si>
  <si>
    <t>core, spot located between bright BSE domain (contains &lt;1 micron-sized pores) and dark BSE overgrowth rim</t>
  </si>
  <si>
    <t>n5883-1</t>
  </si>
  <si>
    <t>P3 (porous 3)</t>
  </si>
  <si>
    <t>Zr10</t>
  </si>
  <si>
    <t>n5866-10</t>
  </si>
  <si>
    <t>core, uneven brightness, several micron-sized pores and cracks</t>
  </si>
  <si>
    <t>Zr6_1</t>
  </si>
  <si>
    <t>n5866-6_1</t>
  </si>
  <si>
    <t>core, spot surrounded by several micron-sized pores and cracks</t>
  </si>
  <si>
    <t>Zr5_2</t>
  </si>
  <si>
    <t>n5866-5_2</t>
  </si>
  <si>
    <t>core, uneven brightness, surrounded by several micron-sized pores and cracks</t>
  </si>
  <si>
    <t>Zr11</t>
  </si>
  <si>
    <t>n5866-11</t>
  </si>
  <si>
    <t>core, uneven brightness, several micron-sized pores</t>
  </si>
  <si>
    <t>Zr6_2</t>
  </si>
  <si>
    <t>n5866-6_2</t>
  </si>
  <si>
    <t>Zr5</t>
  </si>
  <si>
    <t>n5883-5</t>
  </si>
  <si>
    <t>core, "oscillatory" growth zoning and several micron-sized pores</t>
  </si>
  <si>
    <t>Overgrowth rims</t>
  </si>
  <si>
    <t>Zr13</t>
  </si>
  <si>
    <t>n5866-13</t>
  </si>
  <si>
    <t>overgrowth rim, dark BSE (REE-poor) domain with cracks, nonporous</t>
  </si>
  <si>
    <t>Zr5_1</t>
  </si>
  <si>
    <t>n5866-5_1</t>
  </si>
  <si>
    <t>Zr5_3</t>
  </si>
  <si>
    <t>n5866-5_3</t>
  </si>
  <si>
    <t>Zr7_1</t>
  </si>
  <si>
    <t>n5866-7_1</t>
  </si>
  <si>
    <t>Zr17_2</t>
  </si>
  <si>
    <t>n5866-17_2</t>
  </si>
  <si>
    <t>n/a</t>
  </si>
  <si>
    <t>{0.07}</t>
  </si>
  <si>
    <t>Sample # _grain #.FIN2</t>
  </si>
  <si>
    <t>Name of the unit in which the zircon was dated_zircon grain number.extension read by instrument (FIN2)</t>
  </si>
  <si>
    <t>[U] ppm</t>
  </si>
  <si>
    <t>Amount of U in the zircon spot in ppm</t>
  </si>
  <si>
    <t>U/Th</t>
  </si>
  <si>
    <t xml:space="preserve">Uranium/Thorium ratio </t>
  </si>
  <si>
    <t xml:space="preserve">207Pb/235U </t>
  </si>
  <si>
    <t>measured value</t>
  </si>
  <si>
    <t>2σ error</t>
  </si>
  <si>
    <t>associated uncertainity</t>
  </si>
  <si>
    <t>206Pb/238U</t>
  </si>
  <si>
    <t>RHO</t>
  </si>
  <si>
    <t>correlation in the uncertainties of the 206/238 and 207/235 ratios, calculated for each analysis individually from scatter in the corrected ratios</t>
  </si>
  <si>
    <t>207Pb/235U Age Ma</t>
  </si>
  <si>
    <t>calculated age</t>
  </si>
  <si>
    <t xml:space="preserve"> 206Pb/238U Age (Ma)</t>
  </si>
  <si>
    <t>207Pb/206Pb Age (Ma)</t>
  </si>
  <si>
    <t>Best age(Ma)</t>
  </si>
  <si>
    <t>Best age is the 207Pb/206Pb age if older than 850Ma and 206Pb/238U age if younger, filtered for &gt;10% with discordant 207Pb/206Pb ages and &gt;10% discordant 206Pb/238U ages</t>
  </si>
  <si>
    <t>Reports the 2s error. Is the 206Pb/238U error if is the 206Pb/238U age; is the 207Pb/206Pb error age if grain is older than 850Ma</t>
  </si>
  <si>
    <t>% Discordance*</t>
  </si>
  <si>
    <t>Reports the percent discordance. Is the 206Pb/238U discordance if the age is younger than 850Ma and is the 207Pb/206Pb discordance age if grain is older than 850Ma</t>
  </si>
  <si>
    <t>Rim, Core, Single Age</t>
  </si>
  <si>
    <t xml:space="preserve">We divide the age data into categories of core, rim, and single age, depending on depth of analysis and if an age gradient was observed </t>
  </si>
  <si>
    <t>DISC</t>
  </si>
  <si>
    <t>age is discordant, and exceeds criteria (&gt;10%) is thus not reported.</t>
  </si>
  <si>
    <t xml:space="preserve">D2. BSE images of dated zircon grains from Kontioaho. </t>
  </si>
  <si>
    <t>D1. SIMS U-Pb zircon isotope data.</t>
  </si>
  <si>
    <r>
      <t xml:space="preserve">Back-scattered electron images of zircon grains from the Kontioaho mineralization studied by SIMS. The red circles indicate locations of SIMS analysis spots (~10 </t>
    </r>
    <r>
      <rPr>
        <sz val="10"/>
        <color rgb="FF000000"/>
        <rFont val="Times New Roman"/>
        <family val="1"/>
      </rPr>
      <t>μm in diameter</t>
    </r>
    <r>
      <rPr>
        <sz val="10"/>
        <color theme="1"/>
        <rFont val="Times New Roman"/>
        <family val="1"/>
      </rPr>
      <t>). The ages from the spots are given at the 1σ level of uncertainty. Also shown are</t>
    </r>
    <r>
      <rPr>
        <sz val="10"/>
        <color rgb="FF000000"/>
        <rFont val="Times New Roman"/>
        <family val="1"/>
      </rPr>
      <t xml:space="preserve"> semi-total REE (La+Ce+Nd+Yb+Y) sums for some SIMS spots as </t>
    </r>
    <r>
      <rPr>
        <sz val="10"/>
        <color theme="1"/>
        <rFont val="Times New Roman"/>
        <family val="1"/>
      </rPr>
      <t>measured by electron microprobe.</t>
    </r>
  </si>
  <si>
    <t>D. Results of SIMS U-Pb zircon dating from Kontioaho mineralization</t>
  </si>
  <si>
    <r>
      <rPr>
        <b/>
        <sz val="11"/>
        <color theme="1"/>
        <rFont val="Calibri"/>
        <family val="2"/>
        <scheme val="minor"/>
      </rPr>
      <t>Electronic appendix D</t>
    </r>
    <r>
      <rPr>
        <sz val="11"/>
        <color theme="1"/>
        <rFont val="Calibri"/>
        <family val="2"/>
        <scheme val="minor"/>
      </rPr>
      <t xml:space="preserve"> for the article: "Age and origin of the Nb-Zr-REE mineralization in the Paleoproterozoic A1-type granitoids at Otanmäki, central Finland" by Kärenlampi et al. (2020). Bulletin of the Geological Society of Finland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</si>
</sst>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"/>
    <numFmt numFmtId="166" formatCode="0.0000"/>
    <numFmt numFmtId="167" formatCode="0.00000"/>
    <numFmt numFmtId="168" formatCode="0.000000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FF0000"/>
      <name val="Arial Narrow"/>
      <family val="2"/>
    </font>
    <font>
      <strike/>
      <sz val="10"/>
      <color theme="1"/>
      <name val="Arial Narrow"/>
      <family val="2"/>
    </font>
    <font>
      <sz val="10"/>
      <name val="Arial"/>
      <family val="2"/>
    </font>
    <font>
      <b/>
      <sz val="12"/>
      <color theme="1"/>
      <name val="Universe"/>
    </font>
    <font>
      <sz val="10"/>
      <name val="Arial Narrow"/>
      <family val="2"/>
    </font>
    <font>
      <b/>
      <i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b/>
      <vertAlign val="superscript"/>
      <sz val="10"/>
      <color indexed="8"/>
      <name val="Arial Narrow"/>
      <family val="2"/>
    </font>
    <font>
      <b/>
      <u/>
      <sz val="10"/>
      <color indexed="8"/>
      <name val="Arial Narrow"/>
      <family val="2"/>
    </font>
    <font>
      <b/>
      <vertAlign val="superscript"/>
      <sz val="10"/>
      <name val="Arial"/>
      <family val="2"/>
    </font>
    <font>
      <b/>
      <sz val="10"/>
      <color indexed="8"/>
      <name val="Arial Narrow"/>
      <family val="2"/>
    </font>
    <font>
      <b/>
      <sz val="10"/>
      <color theme="9" tint="0.59999389629810485"/>
      <name val="Arial Narrow"/>
      <family val="2"/>
    </font>
    <font>
      <b/>
      <vertAlign val="superscript"/>
      <sz val="10"/>
      <name val="Arial Narrow"/>
      <family val="2"/>
    </font>
    <font>
      <b/>
      <u/>
      <sz val="10"/>
      <name val="Arial Narrow"/>
      <family val="2"/>
    </font>
    <font>
      <b/>
      <vertAlign val="superscript"/>
      <sz val="10"/>
      <color rgb="FFFF0000"/>
      <name val="Arial Narrow"/>
      <family val="2"/>
    </font>
    <font>
      <b/>
      <u/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vertAlign val="subscript"/>
      <sz val="10"/>
      <color indexed="51"/>
      <name val="Arial Narrow"/>
      <family val="2"/>
    </font>
    <font>
      <b/>
      <sz val="10"/>
      <color indexed="5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Calibri"/>
      <family val="2"/>
    </font>
    <font>
      <b/>
      <sz val="12"/>
      <color theme="1"/>
      <name val="Arial"/>
      <family val="2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118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5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5" fillId="0" borderId="0" xfId="0" applyFont="1"/>
    <xf numFmtId="165" fontId="2" fillId="0" borderId="0" xfId="0" applyNumberFormat="1" applyFont="1" applyAlignment="1">
      <alignment horizontal="center"/>
    </xf>
    <xf numFmtId="165" fontId="2" fillId="0" borderId="0" xfId="0" applyNumberFormat="1" applyFont="1"/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5" xfId="0" applyFont="1" applyBorder="1"/>
    <xf numFmtId="0" fontId="7" fillId="0" borderId="0" xfId="0" applyFont="1"/>
    <xf numFmtId="0" fontId="8" fillId="3" borderId="5" xfId="0" applyFont="1" applyFill="1" applyBorder="1"/>
    <xf numFmtId="0" fontId="8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8" fillId="0" borderId="0" xfId="0" applyFont="1"/>
    <xf numFmtId="0" fontId="8" fillId="3" borderId="0" xfId="0" applyFont="1" applyFill="1"/>
    <xf numFmtId="0" fontId="11" fillId="6" borderId="2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2" fillId="6" borderId="2" xfId="0" applyFont="1" applyFill="1" applyBorder="1" applyAlignment="1" applyProtection="1">
      <alignment horizontal="center"/>
      <protection hidden="1"/>
    </xf>
    <xf numFmtId="0" fontId="15" fillId="6" borderId="2" xfId="0" applyFont="1" applyFill="1" applyBorder="1" applyAlignment="1" applyProtection="1">
      <alignment horizontal="center"/>
      <protection hidden="1"/>
    </xf>
    <xf numFmtId="0" fontId="19" fillId="8" borderId="2" xfId="0" applyFont="1" applyFill="1" applyBorder="1" applyAlignment="1">
      <alignment horizontal="center"/>
    </xf>
    <xf numFmtId="0" fontId="21" fillId="8" borderId="2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164" fontId="11" fillId="8" borderId="2" xfId="0" applyNumberFormat="1" applyFont="1" applyFill="1" applyBorder="1" applyAlignment="1">
      <alignment horizontal="center"/>
    </xf>
    <xf numFmtId="0" fontId="15" fillId="8" borderId="2" xfId="0" applyFont="1" applyFill="1" applyBorder="1" applyAlignment="1" applyProtection="1">
      <alignment horizontal="center"/>
      <protection hidden="1"/>
    </xf>
    <xf numFmtId="0" fontId="11" fillId="6" borderId="0" xfId="0" applyFont="1" applyFill="1" applyAlignment="1" applyProtection="1">
      <alignment horizontal="center"/>
      <protection hidden="1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/>
    <xf numFmtId="0" fontId="11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12" fillId="6" borderId="5" xfId="0" applyFont="1" applyFill="1" applyBorder="1" applyAlignment="1" applyProtection="1">
      <alignment horizontal="center"/>
      <protection hidden="1"/>
    </xf>
    <xf numFmtId="0" fontId="15" fillId="6" borderId="5" xfId="0" applyFont="1" applyFill="1" applyBorder="1" applyAlignment="1" applyProtection="1">
      <alignment horizontal="center"/>
      <protection hidden="1"/>
    </xf>
    <xf numFmtId="0" fontId="19" fillId="8" borderId="5" xfId="0" applyFont="1" applyFill="1" applyBorder="1" applyAlignment="1">
      <alignment horizontal="center"/>
    </xf>
    <xf numFmtId="0" fontId="21" fillId="8" borderId="5" xfId="0" applyFont="1" applyFill="1" applyBorder="1" applyAlignment="1">
      <alignment horizontal="center"/>
    </xf>
    <xf numFmtId="0" fontId="17" fillId="8" borderId="5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164" fontId="11" fillId="8" borderId="5" xfId="0" applyNumberFormat="1" applyFont="1" applyFill="1" applyBorder="1" applyAlignment="1">
      <alignment horizontal="center"/>
    </xf>
    <xf numFmtId="0" fontId="15" fillId="8" borderId="5" xfId="0" applyFont="1" applyFill="1" applyBorder="1" applyAlignment="1">
      <alignment horizontal="center"/>
    </xf>
    <xf numFmtId="0" fontId="11" fillId="6" borderId="5" xfId="0" applyFont="1" applyFill="1" applyBorder="1" applyAlignment="1" applyProtection="1">
      <alignment horizontal="center"/>
      <protection hidden="1"/>
    </xf>
    <xf numFmtId="0" fontId="2" fillId="8" borderId="5" xfId="0" applyFont="1" applyFill="1" applyBorder="1" applyAlignment="1">
      <alignment horizontal="center"/>
    </xf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2" fillId="0" borderId="5" xfId="0" applyFont="1" applyBorder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19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 applyProtection="1">
      <alignment horizontal="center"/>
      <protection hidden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7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7" fontId="2" fillId="0" borderId="5" xfId="0" applyNumberFormat="1" applyFont="1" applyBorder="1" applyAlignment="1">
      <alignment horizontal="center"/>
    </xf>
    <xf numFmtId="168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49" fontId="8" fillId="0" borderId="0" xfId="2" applyNumberFormat="1" applyFont="1" applyAlignment="1">
      <alignment horizontal="left"/>
    </xf>
    <xf numFmtId="2" fontId="8" fillId="0" borderId="0" xfId="2" applyNumberFormat="1" applyFont="1"/>
    <xf numFmtId="0" fontId="2" fillId="0" borderId="0" xfId="2" applyFont="1"/>
    <xf numFmtId="0" fontId="2" fillId="0" borderId="0" xfId="2" applyFont="1" applyAlignment="1">
      <alignment horizontal="left"/>
    </xf>
    <xf numFmtId="0" fontId="27" fillId="0" borderId="0" xfId="0" applyFont="1"/>
    <xf numFmtId="0" fontId="2" fillId="9" borderId="2" xfId="0" applyFont="1" applyFill="1" applyBorder="1"/>
    <xf numFmtId="0" fontId="8" fillId="9" borderId="2" xfId="0" applyFont="1" applyFill="1" applyBorder="1" applyAlignment="1">
      <alignment horizontal="left" vertical="center"/>
    </xf>
    <xf numFmtId="0" fontId="8" fillId="9" borderId="5" xfId="0" applyFont="1" applyFill="1" applyBorder="1" applyAlignment="1">
      <alignment horizontal="left" vertical="center"/>
    </xf>
    <xf numFmtId="0" fontId="8" fillId="9" borderId="5" xfId="0" applyFont="1" applyFill="1" applyBorder="1"/>
    <xf numFmtId="0" fontId="2" fillId="9" borderId="1" xfId="0" applyFont="1" applyFill="1" applyBorder="1"/>
    <xf numFmtId="0" fontId="2" fillId="9" borderId="4" xfId="0" applyFont="1" applyFill="1" applyBorder="1"/>
    <xf numFmtId="0" fontId="16" fillId="7" borderId="1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0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0" borderId="0" xfId="0" applyFont="1"/>
    <xf numFmtId="0" fontId="30" fillId="0" borderId="0" xfId="0" applyFont="1"/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9" fillId="4" borderId="5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left" vertical="center"/>
    </xf>
    <xf numFmtId="0" fontId="11" fillId="9" borderId="6" xfId="0" applyFont="1" applyFill="1" applyBorder="1" applyAlignment="1">
      <alignment horizontal="left" vertical="center"/>
    </xf>
  </cellXfs>
  <cellStyles count="4">
    <cellStyle name="Normaali 2" xfId="1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75</xdr:row>
      <xdr:rowOff>0</xdr:rowOff>
    </xdr:from>
    <xdr:to>
      <xdr:col>8</xdr:col>
      <xdr:colOff>227593</xdr:colOff>
      <xdr:row>115</xdr:row>
      <xdr:rowOff>103952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8F1950-F2DA-48C4-BF7F-E27E36D44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3300" y="12668250"/>
          <a:ext cx="8057143" cy="6580952"/>
        </a:xfrm>
        <a:prstGeom prst="rect">
          <a:avLst/>
        </a:prstGeom>
      </xdr:spPr>
    </xdr:pic>
    <xdr:clientData/>
  </xdr:twoCellAnchor>
  <xdr:oneCellAnchor>
    <xdr:from>
      <xdr:col>0</xdr:col>
      <xdr:colOff>161925</xdr:colOff>
      <xdr:row>116</xdr:row>
      <xdr:rowOff>130175</xdr:rowOff>
    </xdr:from>
    <xdr:ext cx="2826211" cy="258474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755F640-70D2-47D7-A2E4-674064EBE451}"/>
            </a:ext>
          </a:extLst>
        </xdr:cNvPr>
        <xdr:cNvSpPr txBox="1"/>
      </xdr:nvSpPr>
      <xdr:spPr>
        <a:xfrm>
          <a:off x="161925" y="19764375"/>
          <a:ext cx="2826211" cy="2584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200" b="1">
              <a:latin typeface="Arial" panose="020B0604020202020204" pitchFamily="34" charset="0"/>
              <a:cs typeface="Arial" panose="020B0604020202020204" pitchFamily="34" charset="0"/>
            </a:rPr>
            <a:t>D3. </a:t>
          </a:r>
          <a:r>
            <a:rPr lang="fi-FI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Zircon separation procedure</a:t>
          </a:r>
          <a:endParaRPr lang="fi-FI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i-FI" sz="1400" b="1" baseline="0"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fi-FI" sz="14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fi-FI" sz="11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SIMS U-Pb zircon dating, zircon grains were separated from a sample representing the </a:t>
          </a:r>
          <a:r>
            <a:rPr lang="fi-FI" sz="11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Kontioaho high-grade zone (KA-R9-6.25-6.70m).</a:t>
          </a:r>
          <a:r>
            <a:rPr lang="fi-FI" sz="11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sample </a:t>
          </a:r>
          <a:r>
            <a:rPr lang="fi-FI" sz="11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was crushed with a carefully cleaned Cr-steel</a:t>
          </a:r>
          <a:r>
            <a:rPr lang="fi-FI" sz="11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i-FI" sz="11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jaw crusher and sieved using set of high-purity test sieves. The zircons were hand picked under a steroscopic microscope from a 63-125 micron sieve fraction. The separated zircon</a:t>
          </a:r>
          <a:r>
            <a:rPr lang="fi-FI" sz="11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grains</a:t>
          </a:r>
          <a:r>
            <a:rPr lang="fi-FI" sz="11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were divided into two similar sized subfractions and mounted in two epoxy sections,</a:t>
          </a:r>
          <a:r>
            <a:rPr lang="fi-FI" sz="11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i-FI" sz="11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#Zircon1/n5883 and #Zircon2/n5866.</a:t>
          </a:r>
          <a:endParaRPr lang="fi-FI" sz="10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M134"/>
  <sheetViews>
    <sheetView tabSelected="1" zoomScaleNormal="100" workbookViewId="0"/>
  </sheetViews>
  <sheetFormatPr defaultColWidth="9.140625" defaultRowHeight="12.75"/>
  <cols>
    <col min="1" max="1" width="13.140625" style="1" bestFit="1" customWidth="1"/>
    <col min="2" max="3" width="9.140625" style="1"/>
    <col min="4" max="4" width="9.28515625" style="1" customWidth="1"/>
    <col min="5" max="5" width="9.28515625" style="4" bestFit="1" customWidth="1"/>
    <col min="6" max="6" width="94.42578125" style="1" bestFit="1" customWidth="1"/>
    <col min="7" max="44" width="9.140625" style="1"/>
    <col min="45" max="48" width="10.7109375" style="1" bestFit="1" customWidth="1"/>
    <col min="49" max="16384" width="9.140625" style="1"/>
  </cols>
  <sheetData>
    <row r="1" spans="1:91" ht="15">
      <c r="A1" s="106" t="s">
        <v>177</v>
      </c>
    </row>
    <row r="3" spans="1:91" ht="15.75">
      <c r="A3" s="92" t="s">
        <v>176</v>
      </c>
    </row>
    <row r="4" spans="1:91" ht="15.75">
      <c r="A4" s="92"/>
    </row>
    <row r="5" spans="1:91" ht="15.75">
      <c r="A5" s="92" t="s">
        <v>174</v>
      </c>
    </row>
    <row r="6" spans="1:91" ht="15.75">
      <c r="A6" s="20"/>
    </row>
    <row r="7" spans="1:91" s="21" customFormat="1">
      <c r="E7" s="22"/>
      <c r="F7" s="23"/>
      <c r="G7" s="111" t="s">
        <v>3</v>
      </c>
      <c r="H7" s="111"/>
      <c r="I7" s="111"/>
      <c r="J7" s="111"/>
      <c r="K7" s="111"/>
      <c r="L7" s="24"/>
      <c r="M7" s="25"/>
      <c r="N7" s="25"/>
      <c r="O7" s="25"/>
      <c r="P7" s="112" t="s">
        <v>4</v>
      </c>
      <c r="Q7" s="113"/>
      <c r="R7" s="113"/>
      <c r="S7" s="113"/>
      <c r="T7" s="112" t="s">
        <v>5</v>
      </c>
      <c r="U7" s="113"/>
      <c r="V7" s="113"/>
      <c r="W7" s="113"/>
      <c r="X7" s="22"/>
      <c r="Y7" s="22"/>
      <c r="Z7" s="26"/>
      <c r="AA7" s="26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</row>
    <row r="8" spans="1:91" s="2" customFormat="1" ht="16.5">
      <c r="A8" s="97"/>
      <c r="B8" s="114"/>
      <c r="C8" s="94"/>
      <c r="D8" s="93"/>
      <c r="E8" s="29" t="s">
        <v>6</v>
      </c>
      <c r="F8" s="116" t="s">
        <v>7</v>
      </c>
      <c r="G8" s="30" t="s">
        <v>8</v>
      </c>
      <c r="H8" s="31" t="s">
        <v>9</v>
      </c>
      <c r="I8" s="32" t="s">
        <v>10</v>
      </c>
      <c r="J8" s="31" t="s">
        <v>9</v>
      </c>
      <c r="K8" s="33" t="s">
        <v>11</v>
      </c>
      <c r="L8" s="34" t="s">
        <v>12</v>
      </c>
      <c r="M8" s="29" t="s">
        <v>9</v>
      </c>
      <c r="N8" s="33" t="s">
        <v>13</v>
      </c>
      <c r="O8" s="33" t="s">
        <v>13</v>
      </c>
      <c r="P8" s="35" t="s">
        <v>14</v>
      </c>
      <c r="Q8" s="36" t="s">
        <v>9</v>
      </c>
      <c r="R8" s="35" t="s">
        <v>15</v>
      </c>
      <c r="S8" s="36" t="s">
        <v>9</v>
      </c>
      <c r="T8" s="35" t="s">
        <v>14</v>
      </c>
      <c r="U8" s="36" t="s">
        <v>9</v>
      </c>
      <c r="V8" s="35" t="s">
        <v>15</v>
      </c>
      <c r="W8" s="36" t="s">
        <v>9</v>
      </c>
      <c r="X8" s="35" t="s">
        <v>15</v>
      </c>
      <c r="Y8" s="36" t="s">
        <v>9</v>
      </c>
      <c r="Z8" s="37" t="s">
        <v>16</v>
      </c>
      <c r="AA8" s="38" t="s">
        <v>9</v>
      </c>
      <c r="AB8" s="39" t="s">
        <v>17</v>
      </c>
      <c r="AC8" s="40" t="s">
        <v>9</v>
      </c>
      <c r="AD8" s="39" t="s">
        <v>18</v>
      </c>
      <c r="AE8" s="40" t="s">
        <v>9</v>
      </c>
      <c r="AF8" s="39" t="s">
        <v>12</v>
      </c>
      <c r="AG8" s="41" t="s">
        <v>9</v>
      </c>
      <c r="AH8" s="33" t="s">
        <v>19</v>
      </c>
      <c r="AI8" s="42" t="s">
        <v>9</v>
      </c>
      <c r="AJ8" s="29" t="s">
        <v>20</v>
      </c>
      <c r="AK8" s="29" t="s">
        <v>21</v>
      </c>
      <c r="AL8" s="29" t="s">
        <v>22</v>
      </c>
      <c r="AM8" s="43" t="s">
        <v>23</v>
      </c>
      <c r="AN8" s="29" t="s">
        <v>24</v>
      </c>
      <c r="AO8" s="29" t="s">
        <v>24</v>
      </c>
      <c r="AP8" s="99" t="s">
        <v>25</v>
      </c>
      <c r="AQ8" s="40" t="s">
        <v>26</v>
      </c>
      <c r="AR8" s="40" t="s">
        <v>27</v>
      </c>
      <c r="AS8" s="39" t="s">
        <v>28</v>
      </c>
      <c r="AT8" s="39" t="s">
        <v>29</v>
      </c>
      <c r="AU8" s="39" t="s">
        <v>30</v>
      </c>
      <c r="AV8" s="39" t="s">
        <v>28</v>
      </c>
      <c r="AW8" s="100" t="s">
        <v>31</v>
      </c>
      <c r="AX8" s="110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</row>
    <row r="9" spans="1:91" s="3" customFormat="1" ht="23.25" customHeight="1">
      <c r="A9" s="98" t="s">
        <v>2</v>
      </c>
      <c r="B9" s="115"/>
      <c r="C9" s="95"/>
      <c r="D9" s="96" t="s">
        <v>32</v>
      </c>
      <c r="E9" s="46" t="s">
        <v>33</v>
      </c>
      <c r="F9" s="117"/>
      <c r="G9" s="47" t="s">
        <v>34</v>
      </c>
      <c r="H9" s="48" t="s">
        <v>35</v>
      </c>
      <c r="I9" s="49" t="s">
        <v>36</v>
      </c>
      <c r="J9" s="48" t="s">
        <v>35</v>
      </c>
      <c r="K9" s="48"/>
      <c r="L9" s="50" t="s">
        <v>37</v>
      </c>
      <c r="M9" s="46" t="s">
        <v>35</v>
      </c>
      <c r="N9" s="46" t="s">
        <v>38</v>
      </c>
      <c r="O9" s="46" t="s">
        <v>39</v>
      </c>
      <c r="P9" s="51" t="s">
        <v>40</v>
      </c>
      <c r="Q9" s="52" t="s">
        <v>35</v>
      </c>
      <c r="R9" s="51" t="s">
        <v>40</v>
      </c>
      <c r="S9" s="52" t="s">
        <v>35</v>
      </c>
      <c r="T9" s="51" t="s">
        <v>40</v>
      </c>
      <c r="U9" s="52" t="s">
        <v>35</v>
      </c>
      <c r="V9" s="51" t="s">
        <v>40</v>
      </c>
      <c r="W9" s="52" t="s">
        <v>35</v>
      </c>
      <c r="X9" s="51" t="s">
        <v>40</v>
      </c>
      <c r="Y9" s="52" t="s">
        <v>35</v>
      </c>
      <c r="Z9" s="53" t="s">
        <v>41</v>
      </c>
      <c r="AA9" s="54"/>
      <c r="AB9" s="55" t="s">
        <v>42</v>
      </c>
      <c r="AC9" s="56"/>
      <c r="AD9" s="55" t="s">
        <v>43</v>
      </c>
      <c r="AE9" s="56"/>
      <c r="AF9" s="55" t="s">
        <v>37</v>
      </c>
      <c r="AG9" s="57"/>
      <c r="AH9" s="58" t="s">
        <v>44</v>
      </c>
      <c r="AI9" s="58"/>
      <c r="AJ9" s="59" t="s">
        <v>0</v>
      </c>
      <c r="AK9" s="59" t="s">
        <v>0</v>
      </c>
      <c r="AL9" s="59" t="s">
        <v>0</v>
      </c>
      <c r="AM9" s="59" t="s">
        <v>45</v>
      </c>
      <c r="AN9" s="59" t="s">
        <v>45</v>
      </c>
      <c r="AO9" s="59" t="s">
        <v>46</v>
      </c>
      <c r="AP9" s="101"/>
      <c r="AQ9" s="60"/>
      <c r="AR9" s="60"/>
      <c r="AS9" s="56" t="s">
        <v>47</v>
      </c>
      <c r="AT9" s="56" t="s">
        <v>47</v>
      </c>
      <c r="AU9" s="56" t="s">
        <v>47</v>
      </c>
      <c r="AV9" s="56" t="s">
        <v>48</v>
      </c>
      <c r="AW9" s="102"/>
      <c r="AX9" s="110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</row>
    <row r="10" spans="1:91" s="3" customFormat="1" ht="23.25" customHeight="1">
      <c r="A10" s="44"/>
      <c r="B10" s="61" t="s">
        <v>49</v>
      </c>
      <c r="C10" s="44"/>
      <c r="E10" s="62"/>
      <c r="F10" s="44"/>
      <c r="G10" s="63"/>
      <c r="H10" s="64"/>
      <c r="I10" s="63"/>
      <c r="J10" s="64"/>
      <c r="K10" s="64"/>
      <c r="L10" s="65"/>
      <c r="M10" s="62"/>
      <c r="N10" s="62"/>
      <c r="O10" s="62"/>
      <c r="P10" s="66"/>
      <c r="Q10" s="67"/>
      <c r="R10" s="66"/>
      <c r="S10" s="67"/>
      <c r="T10" s="66"/>
      <c r="U10" s="67"/>
      <c r="V10" s="66"/>
      <c r="W10" s="67"/>
      <c r="X10" s="66"/>
      <c r="Y10" s="67"/>
      <c r="Z10" s="68"/>
      <c r="AA10" s="69"/>
      <c r="AB10" s="65"/>
      <c r="AC10" s="62"/>
      <c r="AD10" s="65"/>
      <c r="AE10" s="62"/>
      <c r="AF10" s="65"/>
      <c r="AG10" s="70"/>
      <c r="AH10" s="64"/>
      <c r="AI10" s="64"/>
      <c r="AJ10" s="71"/>
      <c r="AK10" s="71"/>
      <c r="AL10" s="71"/>
      <c r="AM10" s="71"/>
      <c r="AN10" s="71"/>
      <c r="AO10" s="71"/>
      <c r="AP10" s="6"/>
      <c r="AQ10" s="6"/>
      <c r="AR10" s="6"/>
      <c r="AS10" s="62"/>
      <c r="AT10" s="62"/>
      <c r="AU10" s="62"/>
      <c r="AV10" s="62"/>
      <c r="AW10" s="6"/>
      <c r="AX10" s="44"/>
    </row>
    <row r="11" spans="1:91" s="7" customFormat="1">
      <c r="A11" s="1" t="s">
        <v>50</v>
      </c>
      <c r="C11" s="7" t="s">
        <v>51</v>
      </c>
      <c r="D11" s="7" t="s">
        <v>52</v>
      </c>
      <c r="E11" s="72" t="s">
        <v>53</v>
      </c>
      <c r="F11" s="73" t="s">
        <v>54</v>
      </c>
      <c r="G11" s="74">
        <v>7.855007810336752</v>
      </c>
      <c r="H11" s="75">
        <v>1.3470122876481563</v>
      </c>
      <c r="I11" s="74">
        <v>0.44796923284865436</v>
      </c>
      <c r="J11" s="74">
        <v>1.1063817004221526</v>
      </c>
      <c r="K11" s="75">
        <v>0.82135976825709767</v>
      </c>
      <c r="L11" s="76">
        <v>9.6523959432348011E-2</v>
      </c>
      <c r="M11" s="77">
        <v>6.7901032892158373</v>
      </c>
      <c r="N11" s="77">
        <v>19.026195344438268</v>
      </c>
      <c r="O11" s="77">
        <v>14.557222756976092</v>
      </c>
      <c r="P11" s="78">
        <v>2.2322961638257159</v>
      </c>
      <c r="Q11" s="75">
        <v>1.1063817004221526</v>
      </c>
      <c r="R11" s="76">
        <v>0.12717365681633136</v>
      </c>
      <c r="S11" s="75">
        <v>0.76834994374054955</v>
      </c>
      <c r="T11" s="78">
        <v>2.077023176771978</v>
      </c>
      <c r="U11" s="75">
        <v>1.1005854004860252</v>
      </c>
      <c r="V11" s="76">
        <v>0.17645140000000001</v>
      </c>
      <c r="W11" s="75">
        <v>0.30419000000000002</v>
      </c>
      <c r="X11" s="76">
        <v>0.12717365681633136</v>
      </c>
      <c r="Y11" s="75">
        <v>0.76834994374054955</v>
      </c>
      <c r="Z11" s="77">
        <v>2059.2664174131537</v>
      </c>
      <c r="AA11" s="77">
        <v>13.556571663279726</v>
      </c>
      <c r="AB11" s="77">
        <v>2214.5333332588871</v>
      </c>
      <c r="AC11" s="77">
        <v>12.20581633922313</v>
      </c>
      <c r="AD11" s="77">
        <v>2386.2178611125528</v>
      </c>
      <c r="AE11" s="77">
        <v>22.103262300940063</v>
      </c>
      <c r="AF11" s="77">
        <v>1862.4586046402158</v>
      </c>
      <c r="AG11" s="77">
        <v>120.45168569504683</v>
      </c>
      <c r="AH11" s="77" t="s">
        <v>55</v>
      </c>
      <c r="AI11" s="77"/>
      <c r="AJ11" s="77">
        <v>500.91478432719089</v>
      </c>
      <c r="AK11" s="77">
        <v>110.57946206010419</v>
      </c>
      <c r="AL11" s="77">
        <v>263.60503706718754</v>
      </c>
      <c r="AM11" s="75">
        <f>AJ11/AL11</f>
        <v>1.9002473924635892</v>
      </c>
      <c r="AN11" s="75">
        <v>0.16691432251394825</v>
      </c>
      <c r="AO11" s="75">
        <v>0.22075503762307633</v>
      </c>
      <c r="AP11" s="72" t="s">
        <v>56</v>
      </c>
      <c r="AQ11" s="72">
        <v>0</v>
      </c>
      <c r="AR11" s="72">
        <v>204</v>
      </c>
      <c r="AS11" s="79">
        <v>18.703302296557883</v>
      </c>
      <c r="AT11" s="79">
        <v>15.628845900213131</v>
      </c>
      <c r="AU11" s="79">
        <v>38.63054655199079</v>
      </c>
      <c r="AV11" s="80">
        <v>268.88971971041713</v>
      </c>
      <c r="AW11" s="75">
        <v>6.96</v>
      </c>
    </row>
    <row r="12" spans="1:91" s="7" customFormat="1">
      <c r="A12" s="1" t="s">
        <v>50</v>
      </c>
      <c r="C12" s="7" t="s">
        <v>57</v>
      </c>
      <c r="D12" s="7" t="s">
        <v>52</v>
      </c>
      <c r="E12" s="72" t="s">
        <v>58</v>
      </c>
      <c r="F12" s="73" t="s">
        <v>59</v>
      </c>
      <c r="G12" s="74">
        <v>7.2722310745891905</v>
      </c>
      <c r="H12" s="75">
        <v>1.8810043138787242</v>
      </c>
      <c r="I12" s="74">
        <v>0.41829772866463644</v>
      </c>
      <c r="J12" s="74">
        <v>1.1026746835752315</v>
      </c>
      <c r="K12" s="75">
        <v>0.58621592488613783</v>
      </c>
      <c r="L12" s="76">
        <v>9.8128444291571734E-2</v>
      </c>
      <c r="M12" s="77">
        <v>7.6790699622708019</v>
      </c>
      <c r="N12" s="77">
        <v>12.102247149676671</v>
      </c>
      <c r="O12" s="77">
        <v>4.6534929251619221</v>
      </c>
      <c r="P12" s="78">
        <v>2.3906417163496818</v>
      </c>
      <c r="Q12" s="75">
        <v>1.1026746835752315</v>
      </c>
      <c r="R12" s="76">
        <v>0.1260900709156324</v>
      </c>
      <c r="S12" s="75">
        <v>1.5239047775476766</v>
      </c>
      <c r="T12" s="78">
        <v>2.2081935479194117</v>
      </c>
      <c r="U12" s="75">
        <v>1.0968625039099877</v>
      </c>
      <c r="V12" s="76">
        <v>0.1802397</v>
      </c>
      <c r="W12" s="75">
        <v>0.69134470000000003</v>
      </c>
      <c r="X12" s="76">
        <v>0.1260900709156324</v>
      </c>
      <c r="Y12" s="75">
        <v>1.5239047775476766</v>
      </c>
      <c r="Z12" s="77">
        <v>2044.1560075638604</v>
      </c>
      <c r="AA12" s="77">
        <v>26.935998892724022</v>
      </c>
      <c r="AB12" s="77">
        <v>2145.4071705588608</v>
      </c>
      <c r="AC12" s="77">
        <v>16.930917236746001</v>
      </c>
      <c r="AD12" s="77">
        <v>2252.746945160151</v>
      </c>
      <c r="AE12" s="77">
        <v>20.998624819198675</v>
      </c>
      <c r="AF12" s="77">
        <v>1892.0124603295324</v>
      </c>
      <c r="AG12" s="77">
        <v>138.22250956862337</v>
      </c>
      <c r="AH12" s="77" t="s">
        <v>55</v>
      </c>
      <c r="AI12" s="77"/>
      <c r="AJ12" s="77">
        <v>511.28787444639477</v>
      </c>
      <c r="AK12" s="77">
        <v>150.05274151895716</v>
      </c>
      <c r="AL12" s="77">
        <v>255.56195230690665</v>
      </c>
      <c r="AM12" s="75">
        <f>AJ12/AL12</f>
        <v>2.0006416050241493</v>
      </c>
      <c r="AN12" s="75">
        <v>0.24138652515413775</v>
      </c>
      <c r="AO12" s="75">
        <v>0.29347995330698817</v>
      </c>
      <c r="AP12" s="72" t="s">
        <v>56</v>
      </c>
      <c r="AQ12" s="72">
        <v>0</v>
      </c>
      <c r="AR12" s="72">
        <v>204</v>
      </c>
      <c r="AS12" s="79">
        <v>18.703302296557883</v>
      </c>
      <c r="AT12" s="79">
        <v>15.628845900213131</v>
      </c>
      <c r="AU12" s="79">
        <v>38.63054655199079</v>
      </c>
      <c r="AV12" s="80">
        <v>245.07176524898293</v>
      </c>
      <c r="AW12" s="75">
        <v>7.63</v>
      </c>
    </row>
    <row r="13" spans="1:91" s="7" customFormat="1">
      <c r="A13" s="1" t="s">
        <v>50</v>
      </c>
      <c r="C13" s="7" t="s">
        <v>60</v>
      </c>
      <c r="D13" s="7" t="s">
        <v>52</v>
      </c>
      <c r="E13" s="72" t="s">
        <v>61</v>
      </c>
      <c r="F13" s="73" t="s">
        <v>62</v>
      </c>
      <c r="G13" s="74">
        <v>7.3048850293360914</v>
      </c>
      <c r="H13" s="75">
        <v>3.0524552948042118</v>
      </c>
      <c r="I13" s="74">
        <v>0.4211458545510508</v>
      </c>
      <c r="J13" s="74">
        <v>1.3553041133979917</v>
      </c>
      <c r="K13" s="75">
        <v>0.44400457418817763</v>
      </c>
      <c r="L13" s="76">
        <v>9.959640560759582E-2</v>
      </c>
      <c r="M13" s="77">
        <v>23.17646612624165</v>
      </c>
      <c r="N13" s="77">
        <v>13.128666572820315</v>
      </c>
      <c r="O13" s="77">
        <v>9.8188998168525998E-2</v>
      </c>
      <c r="P13" s="78">
        <v>2.3744742805696575</v>
      </c>
      <c r="Q13" s="75">
        <v>1.3553041133979917</v>
      </c>
      <c r="R13" s="76">
        <v>0.1257996926651935</v>
      </c>
      <c r="S13" s="75">
        <v>2.7350747863604661</v>
      </c>
      <c r="T13" s="78">
        <v>2.3097132727912557</v>
      </c>
      <c r="U13" s="75">
        <v>1.3411764192440854</v>
      </c>
      <c r="V13" s="76">
        <v>0.14515919999999999</v>
      </c>
      <c r="W13" s="75">
        <v>1.653456</v>
      </c>
      <c r="X13" s="76">
        <v>0.1257996926651935</v>
      </c>
      <c r="Y13" s="75">
        <v>2.7350747863604661</v>
      </c>
      <c r="Z13" s="77">
        <v>2040.0802029467768</v>
      </c>
      <c r="AA13" s="77">
        <v>48.378416805100358</v>
      </c>
      <c r="AB13" s="77">
        <v>2149.4074218629275</v>
      </c>
      <c r="AC13" s="77">
        <v>27.634745944508765</v>
      </c>
      <c r="AD13" s="77">
        <v>2265.6792008828597</v>
      </c>
      <c r="AE13" s="77">
        <v>25.94313407011084</v>
      </c>
      <c r="AF13" s="77">
        <v>1919.0138147648602</v>
      </c>
      <c r="AG13" s="77">
        <v>419.90664704464643</v>
      </c>
      <c r="AH13" s="77" t="s">
        <v>55</v>
      </c>
      <c r="AI13" s="77"/>
      <c r="AJ13" s="77">
        <v>748.40092393167583</v>
      </c>
      <c r="AK13" s="77">
        <v>132.83288882774363</v>
      </c>
      <c r="AL13" s="77">
        <v>368.06592015143121</v>
      </c>
      <c r="AM13" s="75">
        <f>AJ13/AL13</f>
        <v>2.0333339300301576</v>
      </c>
      <c r="AN13" s="75">
        <v>0.14713215879669292</v>
      </c>
      <c r="AO13" s="75">
        <v>0.17748894286489472</v>
      </c>
      <c r="AP13" s="72" t="s">
        <v>56</v>
      </c>
      <c r="AQ13" s="72">
        <v>0</v>
      </c>
      <c r="AR13" s="72">
        <v>204</v>
      </c>
      <c r="AS13" s="79">
        <v>18.703302296557883</v>
      </c>
      <c r="AT13" s="79">
        <v>15.628845900213131</v>
      </c>
      <c r="AU13" s="79">
        <v>38.63054655199079</v>
      </c>
      <c r="AV13" s="80">
        <v>685.76002425501076</v>
      </c>
      <c r="AW13" s="75">
        <v>2.73</v>
      </c>
    </row>
    <row r="14" spans="1:91">
      <c r="C14" s="1" t="s">
        <v>63</v>
      </c>
      <c r="D14" s="1" t="s">
        <v>52</v>
      </c>
      <c r="E14" s="4" t="s">
        <v>64</v>
      </c>
      <c r="F14" s="5" t="s">
        <v>54</v>
      </c>
      <c r="G14" s="81">
        <v>7.2483065660668355</v>
      </c>
      <c r="H14" s="10">
        <v>1.1696029611443328</v>
      </c>
      <c r="I14" s="81">
        <v>0.41853013931088168</v>
      </c>
      <c r="J14" s="81">
        <v>1.1456181540231472</v>
      </c>
      <c r="K14" s="10">
        <v>0.97949320588439748</v>
      </c>
      <c r="L14" s="82">
        <v>0.11138997308068796</v>
      </c>
      <c r="M14" s="11">
        <v>3.4227193687075825</v>
      </c>
      <c r="N14" s="11">
        <v>12.60193536469613</v>
      </c>
      <c r="O14" s="11">
        <v>9.8051809090368511</v>
      </c>
      <c r="P14" s="16">
        <v>2.3893141880929298</v>
      </c>
      <c r="Q14" s="10">
        <v>1.1456181540231472</v>
      </c>
      <c r="R14" s="82">
        <v>0.12560546647773885</v>
      </c>
      <c r="S14" s="10">
        <v>0.2356483224854122</v>
      </c>
      <c r="T14" s="16">
        <v>2.3806312783999632</v>
      </c>
      <c r="U14" s="10">
        <v>1.1450365707250363</v>
      </c>
      <c r="V14" s="82">
        <v>0.12818570000000001</v>
      </c>
      <c r="W14" s="10">
        <v>0.20857819999999999</v>
      </c>
      <c r="X14" s="82">
        <v>0.12560546647773885</v>
      </c>
      <c r="Y14" s="10">
        <v>0.2356483224854122</v>
      </c>
      <c r="Z14" s="11">
        <v>2037.3476872012675</v>
      </c>
      <c r="AA14" s="11">
        <v>4.1680459553250504</v>
      </c>
      <c r="AB14" s="11">
        <v>2142.4662786797307</v>
      </c>
      <c r="AC14" s="11">
        <v>10.490147486027723</v>
      </c>
      <c r="AD14" s="11">
        <v>2253.8032061383324</v>
      </c>
      <c r="AE14" s="11">
        <v>21.826358065241802</v>
      </c>
      <c r="AF14" s="11">
        <v>2134.6429497987838</v>
      </c>
      <c r="AG14" s="11">
        <v>69.218353486303116</v>
      </c>
      <c r="AH14" s="11" t="s">
        <v>55</v>
      </c>
      <c r="AI14" s="11"/>
      <c r="AJ14" s="11">
        <v>867.06391033098703</v>
      </c>
      <c r="AK14" s="11">
        <v>191.19128589250872</v>
      </c>
      <c r="AL14" s="11">
        <v>429.77043793949946</v>
      </c>
      <c r="AM14" s="10">
        <f t="shared" ref="AM14:AM29" si="0">AJ14/AL14</f>
        <v>2.0175047741488612</v>
      </c>
      <c r="AN14" s="10">
        <v>0.20568114255613379</v>
      </c>
      <c r="AO14" s="10">
        <v>0.22050425996801629</v>
      </c>
      <c r="AP14" s="4" t="s">
        <v>56</v>
      </c>
      <c r="AQ14" s="4">
        <v>0</v>
      </c>
      <c r="AR14" s="4">
        <v>204</v>
      </c>
      <c r="AS14" s="8">
        <v>18.703302296557883</v>
      </c>
      <c r="AT14" s="8">
        <v>15.628845900213131</v>
      </c>
      <c r="AU14" s="8">
        <v>38.63054655199079</v>
      </c>
      <c r="AV14" s="15">
        <v>5146.669390971374</v>
      </c>
      <c r="AW14" s="10">
        <v>0.36</v>
      </c>
    </row>
    <row r="15" spans="1:91">
      <c r="C15" s="1" t="s">
        <v>65</v>
      </c>
      <c r="D15" s="1" t="s">
        <v>52</v>
      </c>
      <c r="E15" s="4" t="s">
        <v>66</v>
      </c>
      <c r="F15" s="5" t="s">
        <v>54</v>
      </c>
      <c r="G15" s="81">
        <v>7.506568947909539</v>
      </c>
      <c r="H15" s="10">
        <v>1.3073709725454479</v>
      </c>
      <c r="I15" s="81">
        <v>0.43357510380128145</v>
      </c>
      <c r="J15" s="81">
        <v>1.2753632362584408</v>
      </c>
      <c r="K15" s="10">
        <v>0.97551747976728598</v>
      </c>
      <c r="L15" s="82">
        <v>0.11307340985139162</v>
      </c>
      <c r="M15" s="11">
        <v>3.7987295348770309</v>
      </c>
      <c r="N15" s="11">
        <v>16.685748064208347</v>
      </c>
      <c r="O15" s="11">
        <v>13.423193625482664</v>
      </c>
      <c r="P15" s="16">
        <v>2.3064054906121307</v>
      </c>
      <c r="Q15" s="10">
        <v>1.2753632362584408</v>
      </c>
      <c r="R15" s="82">
        <v>0.12556710064633803</v>
      </c>
      <c r="S15" s="10">
        <v>0.28751952186734508</v>
      </c>
      <c r="T15" s="16">
        <v>2.2863360512732562</v>
      </c>
      <c r="U15" s="10">
        <v>1.2719775226016479</v>
      </c>
      <c r="V15" s="82">
        <v>0.13174569999999999</v>
      </c>
      <c r="W15" s="10">
        <v>0.22248860000000001</v>
      </c>
      <c r="X15" s="82">
        <v>0.12556710064633803</v>
      </c>
      <c r="Y15" s="10">
        <v>0.28751952186734508</v>
      </c>
      <c r="Z15" s="11">
        <v>2036.8073275812239</v>
      </c>
      <c r="AA15" s="11">
        <v>5.085842987304412</v>
      </c>
      <c r="AB15" s="11">
        <v>2173.7713178938825</v>
      </c>
      <c r="AC15" s="11">
        <v>11.782382412574677</v>
      </c>
      <c r="AD15" s="11">
        <v>2321.8140008231485</v>
      </c>
      <c r="AE15" s="11">
        <v>24.913510450045084</v>
      </c>
      <c r="AF15" s="11">
        <v>2165.2355100182422</v>
      </c>
      <c r="AG15" s="11">
        <v>77.848925743402305</v>
      </c>
      <c r="AH15" s="11" t="s">
        <v>55</v>
      </c>
      <c r="AI15" s="11"/>
      <c r="AJ15" s="11">
        <v>648.38784318041451</v>
      </c>
      <c r="AK15" s="11">
        <v>101.73795370808996</v>
      </c>
      <c r="AL15" s="11">
        <v>327.92871311957771</v>
      </c>
      <c r="AM15" s="10">
        <f t="shared" si="0"/>
        <v>1.9772219303772367</v>
      </c>
      <c r="AN15" s="10">
        <v>0.14341321167215035</v>
      </c>
      <c r="AO15" s="10">
        <v>0.15690910120870555</v>
      </c>
      <c r="AP15" s="4" t="s">
        <v>56</v>
      </c>
      <c r="AQ15" s="4">
        <v>0</v>
      </c>
      <c r="AR15" s="4">
        <v>204</v>
      </c>
      <c r="AS15" s="8">
        <v>18.703302296557883</v>
      </c>
      <c r="AT15" s="8">
        <v>15.628845900213131</v>
      </c>
      <c r="AU15" s="8">
        <v>38.63054655199079</v>
      </c>
      <c r="AV15" s="15">
        <v>2149.4072844278653</v>
      </c>
      <c r="AW15" s="10">
        <v>0.87</v>
      </c>
    </row>
    <row r="16" spans="1:91">
      <c r="C16" s="1" t="s">
        <v>67</v>
      </c>
      <c r="D16" s="1" t="s">
        <v>68</v>
      </c>
      <c r="E16" s="4" t="s">
        <v>69</v>
      </c>
      <c r="F16" s="5" t="s">
        <v>70</v>
      </c>
      <c r="G16" s="81">
        <v>7.7544380881474764</v>
      </c>
      <c r="H16" s="10">
        <v>1.0390139870778423</v>
      </c>
      <c r="I16" s="81">
        <v>0.44815930457169073</v>
      </c>
      <c r="J16" s="81">
        <v>1.0133791696793204</v>
      </c>
      <c r="K16" s="10">
        <v>0.97532774561522728</v>
      </c>
      <c r="L16" s="82">
        <v>0.12219691903342855</v>
      </c>
      <c r="M16" s="11">
        <v>4.2974539013220863</v>
      </c>
      <c r="N16" s="11">
        <v>20.683675533064548</v>
      </c>
      <c r="O16" s="11">
        <v>18.009531269591488</v>
      </c>
      <c r="P16" s="16">
        <v>2.2313494103524363</v>
      </c>
      <c r="Q16" s="10">
        <v>1.0133791696793204</v>
      </c>
      <c r="R16" s="82">
        <v>0.12549217330724069</v>
      </c>
      <c r="S16" s="10">
        <v>0.22937463635599509</v>
      </c>
      <c r="T16" s="16">
        <v>2.2171620617608934</v>
      </c>
      <c r="U16" s="10">
        <v>1.0117566986512807</v>
      </c>
      <c r="V16" s="82">
        <v>0.13000729999999999</v>
      </c>
      <c r="W16" s="10">
        <v>0.1881012</v>
      </c>
      <c r="X16" s="82">
        <v>0.12549217330724069</v>
      </c>
      <c r="Y16" s="10">
        <v>0.22937463635599509</v>
      </c>
      <c r="Z16" s="15">
        <v>2035.7514482526401</v>
      </c>
      <c r="AA16" s="11">
        <v>4.0578220763130002</v>
      </c>
      <c r="AB16" s="11">
        <v>2202.9352509072137</v>
      </c>
      <c r="AC16" s="11">
        <v>9.3881395967572168</v>
      </c>
      <c r="AD16" s="11">
        <v>2387.0640121289371</v>
      </c>
      <c r="AE16" s="11">
        <v>20.248280157826759</v>
      </c>
      <c r="AF16" s="11">
        <v>2330.2334282131051</v>
      </c>
      <c r="AG16" s="11">
        <v>94.36315137159923</v>
      </c>
      <c r="AH16" s="11" t="s">
        <v>55</v>
      </c>
      <c r="AI16" s="11"/>
      <c r="AJ16" s="11">
        <v>1033.528567318521</v>
      </c>
      <c r="AK16" s="11">
        <v>111.0396267474657</v>
      </c>
      <c r="AL16" s="11">
        <v>534.88029227349352</v>
      </c>
      <c r="AM16" s="10">
        <f>AJ16/AL16</f>
        <v>1.9322614466230137</v>
      </c>
      <c r="AN16" s="10">
        <v>0.10266025029893756</v>
      </c>
      <c r="AO16" s="10">
        <v>0.10743740449821997</v>
      </c>
      <c r="AP16" s="4" t="s">
        <v>56</v>
      </c>
      <c r="AQ16" s="4">
        <v>0</v>
      </c>
      <c r="AR16" s="4">
        <v>204</v>
      </c>
      <c r="AS16" s="8">
        <v>18.703302296557883</v>
      </c>
      <c r="AT16" s="8">
        <v>15.628845900213131</v>
      </c>
      <c r="AU16" s="8">
        <v>38.63054655199079</v>
      </c>
      <c r="AV16" s="15">
        <v>2941.6069029236942</v>
      </c>
      <c r="AW16" s="10">
        <v>0.64</v>
      </c>
    </row>
    <row r="17" spans="1:49">
      <c r="C17" s="1" t="s">
        <v>71</v>
      </c>
      <c r="D17" s="1" t="s">
        <v>68</v>
      </c>
      <c r="E17" s="4" t="s">
        <v>72</v>
      </c>
      <c r="F17" s="5" t="s">
        <v>59</v>
      </c>
      <c r="G17" s="81">
        <v>7.153231282773862</v>
      </c>
      <c r="H17" s="10">
        <v>0.93250255949595817</v>
      </c>
      <c r="I17" s="81">
        <v>0.41321323533472648</v>
      </c>
      <c r="J17" s="81">
        <v>0.91358374157708944</v>
      </c>
      <c r="K17" s="10">
        <v>0.97971177909785556</v>
      </c>
      <c r="L17" s="82">
        <v>0.11941380545888852</v>
      </c>
      <c r="M17" s="11">
        <v>3.0383813309314247</v>
      </c>
      <c r="N17" s="11">
        <v>11.218602408759741</v>
      </c>
      <c r="O17" s="11">
        <v>9.0147507276061294</v>
      </c>
      <c r="P17" s="16">
        <v>2.4200580099762354</v>
      </c>
      <c r="Q17" s="10">
        <v>0.91358374157708944</v>
      </c>
      <c r="R17" s="82">
        <v>0.12555290588257517</v>
      </c>
      <c r="S17" s="10">
        <v>0.18688437760422652</v>
      </c>
      <c r="T17" s="16">
        <v>2.4175840087325926</v>
      </c>
      <c r="U17" s="10">
        <v>0.91350890852336208</v>
      </c>
      <c r="V17" s="82">
        <v>0.1262788</v>
      </c>
      <c r="W17" s="10">
        <v>0.17997070000000001</v>
      </c>
      <c r="X17" s="82">
        <v>0.12555290588257517</v>
      </c>
      <c r="Y17" s="10">
        <v>0.18688437760422652</v>
      </c>
      <c r="Z17" s="15">
        <v>2036.6073525519637</v>
      </c>
      <c r="AA17" s="11">
        <v>3.3058078327137252</v>
      </c>
      <c r="AB17" s="11">
        <v>2130.6943444085264</v>
      </c>
      <c r="AC17" s="11">
        <v>8.3413257501967486</v>
      </c>
      <c r="AD17" s="11">
        <v>2229.595500184771</v>
      </c>
      <c r="AE17" s="11">
        <v>17.243038457858795</v>
      </c>
      <c r="AF17" s="11">
        <v>2280.0436646501716</v>
      </c>
      <c r="AG17" s="11">
        <v>65.405984403211107</v>
      </c>
      <c r="AH17" s="11" t="s">
        <v>55</v>
      </c>
      <c r="AI17" s="11"/>
      <c r="AJ17" s="11">
        <v>1116.2092995419218</v>
      </c>
      <c r="AK17" s="11">
        <v>275.97107351263361</v>
      </c>
      <c r="AL17" s="11">
        <v>552.09628719409068</v>
      </c>
      <c r="AM17" s="10">
        <f>AJ17/AL17</f>
        <v>2.0217656329746627</v>
      </c>
      <c r="AN17" s="10">
        <v>0.25040224047854237</v>
      </c>
      <c r="AO17" s="10">
        <v>0.24723953977617694</v>
      </c>
      <c r="AP17" s="4" t="s">
        <v>56</v>
      </c>
      <c r="AQ17" s="4">
        <v>0</v>
      </c>
      <c r="AR17" s="4">
        <v>204</v>
      </c>
      <c r="AS17" s="8">
        <v>18.703302296557883</v>
      </c>
      <c r="AT17" s="8">
        <v>15.628845900213131</v>
      </c>
      <c r="AU17" s="8">
        <v>38.63054655199079</v>
      </c>
      <c r="AV17" s="15">
        <v>18295.494657532319</v>
      </c>
      <c r="AW17" s="10">
        <v>0.1</v>
      </c>
    </row>
    <row r="18" spans="1:49" s="3" customFormat="1">
      <c r="C18" s="3" t="s">
        <v>73</v>
      </c>
      <c r="D18" s="3" t="s">
        <v>52</v>
      </c>
      <c r="E18" s="6" t="s">
        <v>74</v>
      </c>
      <c r="F18" s="12" t="s">
        <v>75</v>
      </c>
      <c r="G18" s="83">
        <v>7.149889586504159</v>
      </c>
      <c r="H18" s="13">
        <v>1.2413645453246041</v>
      </c>
      <c r="I18" s="83">
        <v>0.41379600587252668</v>
      </c>
      <c r="J18" s="83">
        <v>1.2136796052581962</v>
      </c>
      <c r="K18" s="13">
        <v>0.97769797746304365</v>
      </c>
      <c r="L18" s="84">
        <v>0.113887433142253</v>
      </c>
      <c r="M18" s="14">
        <v>3.4275033183183226</v>
      </c>
      <c r="N18" s="14">
        <v>11.587565982705595</v>
      </c>
      <c r="O18" s="14">
        <v>8.6279326523070115</v>
      </c>
      <c r="P18" s="85">
        <v>2.4166497158217095</v>
      </c>
      <c r="Q18" s="13">
        <v>1.2136796052581962</v>
      </c>
      <c r="R18" s="84">
        <v>0.12531751260068086</v>
      </c>
      <c r="S18" s="13">
        <v>0.26070625264705521</v>
      </c>
      <c r="T18" s="85">
        <v>2.4094600512399196</v>
      </c>
      <c r="U18" s="13">
        <v>1.2128368278266481</v>
      </c>
      <c r="V18" s="84">
        <v>0.12743070000000001</v>
      </c>
      <c r="W18" s="13">
        <v>0.2395177</v>
      </c>
      <c r="X18" s="84">
        <v>0.12531751260068086</v>
      </c>
      <c r="Y18" s="13">
        <v>0.26070625264705521</v>
      </c>
      <c r="Z18" s="14">
        <v>2033.2871746442497</v>
      </c>
      <c r="AA18" s="14">
        <v>4.6134115980327461</v>
      </c>
      <c r="AB18" s="14">
        <v>2130.2780925956231</v>
      </c>
      <c r="AC18" s="14">
        <v>11.118661204354563</v>
      </c>
      <c r="AD18" s="14">
        <v>2232.2532773566654</v>
      </c>
      <c r="AE18" s="14">
        <v>22.940047303662503</v>
      </c>
      <c r="AF18" s="14">
        <v>2180.0119040090754</v>
      </c>
      <c r="AG18" s="14">
        <v>70.707701809818786</v>
      </c>
      <c r="AH18" s="14" t="s">
        <v>55</v>
      </c>
      <c r="AI18" s="14"/>
      <c r="AJ18" s="14">
        <v>780.57850775688053</v>
      </c>
      <c r="AK18" s="14">
        <v>208.57767307972603</v>
      </c>
      <c r="AL18" s="14">
        <v>387.2322348303959</v>
      </c>
      <c r="AM18" s="13">
        <f>AJ18/AL18</f>
        <v>2.0157890731869639</v>
      </c>
      <c r="AN18" s="13">
        <v>0.25769100655750754</v>
      </c>
      <c r="AO18" s="13">
        <v>0.26720909044640229</v>
      </c>
      <c r="AP18" s="6" t="s">
        <v>56</v>
      </c>
      <c r="AQ18" s="6">
        <v>0</v>
      </c>
      <c r="AR18" s="6">
        <v>204</v>
      </c>
      <c r="AS18" s="18">
        <v>18.703302296557883</v>
      </c>
      <c r="AT18" s="18">
        <v>15.628845900213131</v>
      </c>
      <c r="AU18" s="18">
        <v>38.63054655199079</v>
      </c>
      <c r="AV18" s="17">
        <v>6286.7091594764861</v>
      </c>
      <c r="AW18" s="13">
        <v>0.3</v>
      </c>
    </row>
    <row r="19" spans="1:49">
      <c r="F19" s="5"/>
      <c r="G19" s="81"/>
      <c r="H19" s="10"/>
      <c r="I19" s="81"/>
      <c r="J19" s="81"/>
      <c r="K19" s="10"/>
      <c r="L19" s="82"/>
      <c r="M19" s="11"/>
      <c r="N19" s="11"/>
      <c r="O19" s="11"/>
      <c r="P19" s="16"/>
      <c r="Q19" s="10"/>
      <c r="R19" s="82"/>
      <c r="S19" s="10"/>
      <c r="T19" s="16"/>
      <c r="U19" s="10"/>
      <c r="V19" s="82"/>
      <c r="W19" s="10"/>
      <c r="X19" s="82"/>
      <c r="Y19" s="10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0"/>
      <c r="AN19" s="10"/>
      <c r="AO19" s="10"/>
      <c r="AP19" s="4"/>
      <c r="AQ19" s="4"/>
      <c r="AR19" s="4"/>
      <c r="AS19" s="8"/>
      <c r="AT19" s="8"/>
      <c r="AU19" s="8"/>
      <c r="AV19" s="15"/>
      <c r="AW19" s="10"/>
    </row>
    <row r="20" spans="1:49" s="3" customFormat="1">
      <c r="A20" s="44"/>
      <c r="B20" s="19" t="s">
        <v>76</v>
      </c>
      <c r="C20" s="44"/>
      <c r="E20" s="6"/>
      <c r="F20" s="12"/>
      <c r="G20" s="83"/>
      <c r="H20" s="13"/>
      <c r="I20" s="83"/>
      <c r="J20" s="83"/>
      <c r="K20" s="13"/>
      <c r="L20" s="84"/>
      <c r="M20" s="14"/>
      <c r="N20" s="14"/>
      <c r="O20" s="14"/>
      <c r="P20" s="85"/>
      <c r="Q20" s="13"/>
      <c r="R20" s="84"/>
      <c r="S20" s="13"/>
      <c r="T20" s="85"/>
      <c r="U20" s="13"/>
      <c r="V20" s="84"/>
      <c r="W20" s="13"/>
      <c r="X20" s="84"/>
      <c r="Y20" s="13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3"/>
      <c r="AN20" s="13"/>
      <c r="AO20" s="13"/>
      <c r="AP20" s="6"/>
      <c r="AQ20" s="6"/>
      <c r="AR20" s="6"/>
      <c r="AS20" s="18"/>
      <c r="AT20" s="18"/>
      <c r="AU20" s="18"/>
      <c r="AV20" s="17"/>
      <c r="AW20" s="13"/>
    </row>
    <row r="21" spans="1:49">
      <c r="C21" s="1" t="s">
        <v>77</v>
      </c>
      <c r="D21" s="1" t="s">
        <v>68</v>
      </c>
      <c r="E21" s="4" t="s">
        <v>78</v>
      </c>
      <c r="F21" s="5" t="s">
        <v>79</v>
      </c>
      <c r="G21" s="81">
        <v>7.220235907458485</v>
      </c>
      <c r="H21" s="10">
        <v>0.94160577909231513</v>
      </c>
      <c r="I21" s="81">
        <v>0.41994929329962349</v>
      </c>
      <c r="J21" s="81">
        <v>0.91781874545292286</v>
      </c>
      <c r="K21" s="10">
        <v>0.97473779986532971</v>
      </c>
      <c r="L21" s="82">
        <v>0.12068624658076463</v>
      </c>
      <c r="M21" s="11">
        <v>3.1375218721952902</v>
      </c>
      <c r="N21" s="11">
        <v>13.820865652162777</v>
      </c>
      <c r="O21" s="11">
        <v>11.516804586243314</v>
      </c>
      <c r="P21" s="16">
        <v>2.3812398686108147</v>
      </c>
      <c r="Q21" s="10">
        <v>0.91781874545292286</v>
      </c>
      <c r="R21" s="82">
        <v>0.12469621122436562</v>
      </c>
      <c r="S21" s="10">
        <v>0.21030975658601359</v>
      </c>
      <c r="T21" s="16">
        <v>2.3743817992172986</v>
      </c>
      <c r="U21" s="10">
        <v>0.91758476633907626</v>
      </c>
      <c r="V21" s="82">
        <v>0.12674369999999999</v>
      </c>
      <c r="W21" s="10">
        <v>0.18606490000000001</v>
      </c>
      <c r="X21" s="82">
        <v>0.12469621122436562</v>
      </c>
      <c r="Y21" s="10">
        <v>0.21030975658601359</v>
      </c>
      <c r="Z21" s="15">
        <v>2024.4876684155963</v>
      </c>
      <c r="AA21" s="11">
        <v>3.7253669664194522</v>
      </c>
      <c r="AB21" s="11">
        <v>2139.0048310508901</v>
      </c>
      <c r="AC21" s="11">
        <v>8.4327317783872147</v>
      </c>
      <c r="AD21" s="11">
        <v>2260.2492314692204</v>
      </c>
      <c r="AE21" s="11">
        <v>17.522224874748638</v>
      </c>
      <c r="AF21" s="11">
        <v>2303.005918788152</v>
      </c>
      <c r="AG21" s="11">
        <v>68.177651128578987</v>
      </c>
      <c r="AH21" s="11" t="s">
        <v>55</v>
      </c>
      <c r="AI21" s="11"/>
      <c r="AJ21" s="11">
        <v>993.98769590707377</v>
      </c>
      <c r="AK21" s="11">
        <v>190.91811358623869</v>
      </c>
      <c r="AL21" s="11">
        <v>492.51686592664237</v>
      </c>
      <c r="AM21" s="10">
        <f t="shared" si="0"/>
        <v>2.0181800150883009</v>
      </c>
      <c r="AN21" s="10">
        <v>0.19331687167078479</v>
      </c>
      <c r="AO21" s="10">
        <v>0.19207291435535767</v>
      </c>
      <c r="AP21" s="4" t="s">
        <v>56</v>
      </c>
      <c r="AQ21" s="4">
        <v>0</v>
      </c>
      <c r="AR21" s="4">
        <v>204</v>
      </c>
      <c r="AS21" s="8">
        <v>18.703302296557883</v>
      </c>
      <c r="AT21" s="8">
        <v>15.628845900213131</v>
      </c>
      <c r="AU21" s="8">
        <v>38.63054655199079</v>
      </c>
      <c r="AV21" s="15">
        <v>6494.10884429819</v>
      </c>
      <c r="AW21" s="10">
        <v>0.28999999999999998</v>
      </c>
    </row>
    <row r="22" spans="1:49">
      <c r="C22" s="1" t="s">
        <v>80</v>
      </c>
      <c r="D22" s="1" t="s">
        <v>52</v>
      </c>
      <c r="E22" s="4" t="s">
        <v>81</v>
      </c>
      <c r="F22" s="5" t="s">
        <v>82</v>
      </c>
      <c r="G22" s="81">
        <v>7.1138205518634345</v>
      </c>
      <c r="H22" s="10">
        <v>1.1803928114370432</v>
      </c>
      <c r="I22" s="81">
        <v>0.41432573414756901</v>
      </c>
      <c r="J22" s="81">
        <v>1.1438872486075653</v>
      </c>
      <c r="K22" s="10">
        <v>0.96907337754367129</v>
      </c>
      <c r="L22" s="82">
        <v>0.10940536603026646</v>
      </c>
      <c r="M22" s="11">
        <v>3.6383308358856095</v>
      </c>
      <c r="N22" s="11">
        <v>12.453367494138892</v>
      </c>
      <c r="O22" s="11">
        <v>9.5515282418368095</v>
      </c>
      <c r="P22" s="16">
        <v>2.4135599543614958</v>
      </c>
      <c r="Q22" s="10">
        <v>1.1438872486075653</v>
      </c>
      <c r="R22" s="82">
        <v>0.12452590953358997</v>
      </c>
      <c r="S22" s="10">
        <v>0.29128877727310554</v>
      </c>
      <c r="T22" s="16">
        <v>2.3950150198073614</v>
      </c>
      <c r="U22" s="10">
        <v>1.1426844168982744</v>
      </c>
      <c r="V22" s="82">
        <v>0.12998970000000001</v>
      </c>
      <c r="W22" s="10">
        <v>0.22903560000000001</v>
      </c>
      <c r="X22" s="82">
        <v>0.12452590953358997</v>
      </c>
      <c r="Y22" s="10">
        <v>0.29128877727310554</v>
      </c>
      <c r="Z22" s="11">
        <v>2022.0664625642141</v>
      </c>
      <c r="AA22" s="11">
        <v>5.1612548959485416</v>
      </c>
      <c r="AB22" s="11">
        <v>2125.774329769727</v>
      </c>
      <c r="AC22" s="11">
        <v>10.563090762916172</v>
      </c>
      <c r="AD22" s="11">
        <v>2234.6682002056436</v>
      </c>
      <c r="AE22" s="11">
        <v>21.638271704631951</v>
      </c>
      <c r="AF22" s="11">
        <v>2098.5177464038084</v>
      </c>
      <c r="AG22" s="11">
        <v>72.391368550488892</v>
      </c>
      <c r="AH22" s="11" t="s">
        <v>55</v>
      </c>
      <c r="AI22" s="11"/>
      <c r="AJ22" s="11">
        <v>656.43806755806986</v>
      </c>
      <c r="AK22" s="11">
        <v>125.16157713504714</v>
      </c>
      <c r="AL22" s="11">
        <v>319.54098771739893</v>
      </c>
      <c r="AM22" s="10">
        <f t="shared" si="0"/>
        <v>2.0543156990508575</v>
      </c>
      <c r="AN22" s="10">
        <v>0.17630203221548099</v>
      </c>
      <c r="AO22" s="10">
        <v>0.19066776185093057</v>
      </c>
      <c r="AP22" s="4" t="s">
        <v>56</v>
      </c>
      <c r="AQ22" s="4">
        <v>0</v>
      </c>
      <c r="AR22" s="4">
        <v>204</v>
      </c>
      <c r="AS22" s="8">
        <v>18.703302296557883</v>
      </c>
      <c r="AT22" s="8">
        <v>15.628845900213131</v>
      </c>
      <c r="AU22" s="8">
        <v>38.63054655199079</v>
      </c>
      <c r="AV22" s="15">
        <v>2434.17097566539</v>
      </c>
      <c r="AW22" s="10">
        <v>0.77</v>
      </c>
    </row>
    <row r="23" spans="1:49">
      <c r="C23" s="1" t="s">
        <v>83</v>
      </c>
      <c r="D23" s="1" t="s">
        <v>68</v>
      </c>
      <c r="E23" s="4" t="s">
        <v>84</v>
      </c>
      <c r="F23" s="5" t="s">
        <v>82</v>
      </c>
      <c r="G23" s="81">
        <v>7.065814876737571</v>
      </c>
      <c r="H23" s="10">
        <v>0.98679275060569815</v>
      </c>
      <c r="I23" s="81">
        <v>0.41196362421569815</v>
      </c>
      <c r="J23" s="81">
        <v>0.95001333514202424</v>
      </c>
      <c r="K23" s="10">
        <v>0.96272832827247823</v>
      </c>
      <c r="L23" s="82">
        <v>0.117050728332407</v>
      </c>
      <c r="M23" s="11">
        <v>3.152835230510262</v>
      </c>
      <c r="N23" s="11">
        <v>11.932659303895347</v>
      </c>
      <c r="O23" s="11">
        <v>9.4758788736197719</v>
      </c>
      <c r="P23" s="16">
        <v>2.4273987828508243</v>
      </c>
      <c r="Q23" s="10">
        <v>0.95001333514202424</v>
      </c>
      <c r="R23" s="82">
        <v>0.12439476669308114</v>
      </c>
      <c r="S23" s="10">
        <v>0.26689809984390606</v>
      </c>
      <c r="T23" s="16">
        <v>2.4194730383125025</v>
      </c>
      <c r="U23" s="10">
        <v>0.94955069202962517</v>
      </c>
      <c r="V23" s="82">
        <v>0.126717</v>
      </c>
      <c r="W23" s="10">
        <v>0.2312235</v>
      </c>
      <c r="X23" s="82">
        <v>0.12439476669308114</v>
      </c>
      <c r="Y23" s="10">
        <v>0.26689809984390606</v>
      </c>
      <c r="Z23" s="15">
        <v>2020.1992653072543</v>
      </c>
      <c r="AA23" s="11">
        <v>4.7300987252574256</v>
      </c>
      <c r="AB23" s="11">
        <v>2119.7489415913601</v>
      </c>
      <c r="AC23" s="11">
        <v>8.81563888684056</v>
      </c>
      <c r="AD23" s="11">
        <v>2223.8928403049658</v>
      </c>
      <c r="AE23" s="11">
        <v>17.893111086179303</v>
      </c>
      <c r="AF23" s="11">
        <v>2237.3306489452298</v>
      </c>
      <c r="AG23" s="11">
        <v>66.665369308338555</v>
      </c>
      <c r="AH23" s="11" t="s">
        <v>55</v>
      </c>
      <c r="AI23" s="11"/>
      <c r="AJ23" s="11">
        <v>681.66932558176529</v>
      </c>
      <c r="AK23" s="11">
        <v>143.63674430340347</v>
      </c>
      <c r="AL23" s="11">
        <v>332.56865874246034</v>
      </c>
      <c r="AM23" s="10">
        <f t="shared" si="0"/>
        <v>2.0497100603507166</v>
      </c>
      <c r="AN23" s="10">
        <v>0.20962573709492185</v>
      </c>
      <c r="AO23" s="10">
        <v>0.21071322841293738</v>
      </c>
      <c r="AP23" s="4" t="s">
        <v>56</v>
      </c>
      <c r="AQ23" s="4">
        <v>0</v>
      </c>
      <c r="AR23" s="4">
        <v>204</v>
      </c>
      <c r="AS23" s="8">
        <v>18.703302296557883</v>
      </c>
      <c r="AT23" s="8">
        <v>15.628845900213131</v>
      </c>
      <c r="AU23" s="8">
        <v>38.63054655199079</v>
      </c>
      <c r="AV23" s="15">
        <v>5728.2155651673338</v>
      </c>
      <c r="AW23" s="10">
        <v>0.33</v>
      </c>
    </row>
    <row r="24" spans="1:49">
      <c r="C24" s="1" t="s">
        <v>85</v>
      </c>
      <c r="D24" s="1" t="s">
        <v>68</v>
      </c>
      <c r="E24" s="4" t="s">
        <v>86</v>
      </c>
      <c r="F24" s="5" t="s">
        <v>87</v>
      </c>
      <c r="G24" s="81">
        <v>7.0154545517495848</v>
      </c>
      <c r="H24" s="10">
        <v>1.3850482214163062</v>
      </c>
      <c r="I24" s="81">
        <v>0.40983633166713979</v>
      </c>
      <c r="J24" s="81">
        <v>1.3663054688124521</v>
      </c>
      <c r="K24" s="10">
        <v>0.98646779778924343</v>
      </c>
      <c r="L24" s="82">
        <v>0.1144676647735252</v>
      </c>
      <c r="M24" s="11">
        <v>3.3624702895695422</v>
      </c>
      <c r="N24" s="11">
        <v>11.579918142315249</v>
      </c>
      <c r="O24" s="11">
        <v>8.3595927397777068</v>
      </c>
      <c r="P24" s="16">
        <v>2.4399984157875449</v>
      </c>
      <c r="Q24" s="10">
        <v>1.3663054688124521</v>
      </c>
      <c r="R24" s="82">
        <v>0.12414924566506026</v>
      </c>
      <c r="S24" s="10">
        <v>0.22708575812159326</v>
      </c>
      <c r="T24" s="16">
        <v>2.4360374822812143</v>
      </c>
      <c r="U24" s="10">
        <v>1.3650000873647192</v>
      </c>
      <c r="V24" s="82">
        <v>0.1253042</v>
      </c>
      <c r="W24" s="10">
        <v>0.21625630000000001</v>
      </c>
      <c r="X24" s="82">
        <v>0.12414924566506026</v>
      </c>
      <c r="Y24" s="10">
        <v>0.22708575812159326</v>
      </c>
      <c r="Z24" s="15">
        <v>2016.6971818927477</v>
      </c>
      <c r="AA24" s="11">
        <v>4.0261469653342097</v>
      </c>
      <c r="AB24" s="11">
        <v>2113.389345672872</v>
      </c>
      <c r="AC24" s="11">
        <v>12.384207712794915</v>
      </c>
      <c r="AD24" s="11">
        <v>2214.173220440447</v>
      </c>
      <c r="AE24" s="11">
        <v>25.65497938902972</v>
      </c>
      <c r="AF24" s="11">
        <v>2190.53785162949</v>
      </c>
      <c r="AG24" s="11">
        <v>69.684973233471226</v>
      </c>
      <c r="AH24" s="11" t="s">
        <v>55</v>
      </c>
      <c r="AI24" s="11"/>
      <c r="AJ24" s="11">
        <v>997.87753784609697</v>
      </c>
      <c r="AK24" s="11">
        <v>145.76033961302358</v>
      </c>
      <c r="AL24" s="11">
        <v>476.42419395463941</v>
      </c>
      <c r="AM24" s="10">
        <f t="shared" si="0"/>
        <v>2.0945148263001636</v>
      </c>
      <c r="AN24" s="10">
        <v>0.14281906316433238</v>
      </c>
      <c r="AO24" s="10">
        <v>0.14607036844184806</v>
      </c>
      <c r="AP24" s="4" t="s">
        <v>56</v>
      </c>
      <c r="AQ24" s="4">
        <v>0</v>
      </c>
      <c r="AR24" s="4">
        <v>204</v>
      </c>
      <c r="AS24" s="8">
        <v>18.703302296557883</v>
      </c>
      <c r="AT24" s="8">
        <v>15.628845900213131</v>
      </c>
      <c r="AU24" s="8">
        <v>38.63054655199079</v>
      </c>
      <c r="AV24" s="15">
        <v>11521.533472008778</v>
      </c>
      <c r="AW24" s="10">
        <v>0.16</v>
      </c>
    </row>
    <row r="25" spans="1:49">
      <c r="C25" s="1" t="s">
        <v>88</v>
      </c>
      <c r="D25" s="1" t="s">
        <v>52</v>
      </c>
      <c r="E25" s="4" t="s">
        <v>89</v>
      </c>
      <c r="F25" s="5" t="s">
        <v>90</v>
      </c>
      <c r="G25" s="81">
        <v>6.9268920982703026</v>
      </c>
      <c r="H25" s="10">
        <v>1.1672603202859837</v>
      </c>
      <c r="I25" s="81">
        <v>0.40478718877626912</v>
      </c>
      <c r="J25" s="81">
        <v>1.1476291231773383</v>
      </c>
      <c r="K25" s="10">
        <v>0.98318181748537847</v>
      </c>
      <c r="L25" s="82">
        <v>0.11867558015537025</v>
      </c>
      <c r="M25" s="11">
        <v>3.6665421129584099</v>
      </c>
      <c r="N25" s="11">
        <v>10.24000945763847</v>
      </c>
      <c r="O25" s="11">
        <v>7.5293919754591467</v>
      </c>
      <c r="P25" s="16">
        <v>2.4704339162095179</v>
      </c>
      <c r="Q25" s="10">
        <v>1.1476291231773383</v>
      </c>
      <c r="R25" s="82">
        <v>0.12411103258986561</v>
      </c>
      <c r="S25" s="10">
        <v>0.21317610313857968</v>
      </c>
      <c r="T25" s="16">
        <v>2.4576643139600081</v>
      </c>
      <c r="U25" s="10">
        <v>1.1467831621459135</v>
      </c>
      <c r="V25" s="82">
        <v>0.12778880000000001</v>
      </c>
      <c r="W25" s="10">
        <v>0.17990980000000001</v>
      </c>
      <c r="X25" s="82">
        <v>0.12411103258986561</v>
      </c>
      <c r="Y25" s="10">
        <v>0.21317610313857968</v>
      </c>
      <c r="Z25" s="11">
        <v>2016.151364833154</v>
      </c>
      <c r="AA25" s="11">
        <v>3.7797708738431801</v>
      </c>
      <c r="AB25" s="11">
        <v>2102.1079776994948</v>
      </c>
      <c r="AC25" s="11">
        <v>10.410162240686915</v>
      </c>
      <c r="AD25" s="11">
        <v>2191.0447977454392</v>
      </c>
      <c r="AE25" s="11">
        <v>21.352811067505861</v>
      </c>
      <c r="AF25" s="11">
        <v>2266.7098102643113</v>
      </c>
      <c r="AG25" s="11">
        <v>78.466596007526149</v>
      </c>
      <c r="AH25" s="11" t="s">
        <v>55</v>
      </c>
      <c r="AI25" s="11"/>
      <c r="AJ25" s="11">
        <v>1100.1379329883941</v>
      </c>
      <c r="AK25" s="11">
        <v>178.08799934330716</v>
      </c>
      <c r="AL25" s="11">
        <v>521.72577893143125</v>
      </c>
      <c r="AM25" s="10">
        <f t="shared" si="0"/>
        <v>2.1086516660948464</v>
      </c>
      <c r="AN25" s="10">
        <v>0.16613472869755147</v>
      </c>
      <c r="AO25" s="10">
        <v>0.16187788276652931</v>
      </c>
      <c r="AP25" s="4" t="s">
        <v>56</v>
      </c>
      <c r="AQ25" s="4">
        <v>0</v>
      </c>
      <c r="AR25" s="4">
        <v>204</v>
      </c>
      <c r="AS25" s="8">
        <v>18.703302296557883</v>
      </c>
      <c r="AT25" s="8">
        <v>15.628845900213131</v>
      </c>
      <c r="AU25" s="8">
        <v>38.63054655199079</v>
      </c>
      <c r="AV25" s="15">
        <v>3618.379917848215</v>
      </c>
      <c r="AW25" s="10">
        <v>0.52</v>
      </c>
    </row>
    <row r="26" spans="1:49">
      <c r="C26" s="1" t="s">
        <v>91</v>
      </c>
      <c r="D26" s="1" t="s">
        <v>52</v>
      </c>
      <c r="E26" s="4" t="s">
        <v>92</v>
      </c>
      <c r="F26" s="5" t="s">
        <v>93</v>
      </c>
      <c r="G26" s="81">
        <v>6.7704521807110458</v>
      </c>
      <c r="H26" s="10">
        <v>1.2182329576752438</v>
      </c>
      <c r="I26" s="81">
        <v>0.39567249736049437</v>
      </c>
      <c r="J26" s="81">
        <v>1.1888228843112223</v>
      </c>
      <c r="K26" s="10">
        <v>0.97585841593044342</v>
      </c>
      <c r="L26" s="82">
        <v>0.10710635025350149</v>
      </c>
      <c r="M26" s="11">
        <v>3.6309775104966402</v>
      </c>
      <c r="N26" s="11">
        <v>7.7652946235379456</v>
      </c>
      <c r="O26" s="11">
        <v>4.9317755332494029</v>
      </c>
      <c r="P26" s="16">
        <v>2.5273427055732589</v>
      </c>
      <c r="Q26" s="10">
        <v>1.1888228843112223</v>
      </c>
      <c r="R26" s="82">
        <v>0.12410250168518007</v>
      </c>
      <c r="S26" s="10">
        <v>0.26606707594912599</v>
      </c>
      <c r="T26" s="16">
        <v>2.5122038839690606</v>
      </c>
      <c r="U26" s="10">
        <v>1.18739289772489</v>
      </c>
      <c r="V26" s="82">
        <v>0.12836449999999999</v>
      </c>
      <c r="W26" s="10">
        <v>0.23125899999999999</v>
      </c>
      <c r="X26" s="82">
        <v>0.12410250168518007</v>
      </c>
      <c r="Y26" s="10">
        <v>0.26606707594912599</v>
      </c>
      <c r="Z26" s="11">
        <v>2016.0294858804355</v>
      </c>
      <c r="AA26" s="11">
        <v>4.7176391085905767</v>
      </c>
      <c r="AB26" s="11">
        <v>2081.868668733267</v>
      </c>
      <c r="AC26" s="11">
        <v>10.83544666297076</v>
      </c>
      <c r="AD26" s="11">
        <v>2149.0821986945348</v>
      </c>
      <c r="AE26" s="11">
        <v>21.763091515632826</v>
      </c>
      <c r="AF26" s="11">
        <v>2056.5885760830697</v>
      </c>
      <c r="AG26" s="11">
        <v>70.876450699875804</v>
      </c>
      <c r="AH26" s="11" t="s">
        <v>55</v>
      </c>
      <c r="AI26" s="11"/>
      <c r="AJ26" s="11">
        <v>1069.6488464187687</v>
      </c>
      <c r="AK26" s="11">
        <v>214.28522394800549</v>
      </c>
      <c r="AL26" s="11">
        <v>498.70591862924243</v>
      </c>
      <c r="AM26" s="10">
        <f t="shared" si="0"/>
        <v>2.1448489108748432</v>
      </c>
      <c r="AN26" s="10">
        <v>0.18983036078075105</v>
      </c>
      <c r="AO26" s="10">
        <v>0.20033230967849106</v>
      </c>
      <c r="AP26" s="4" t="s">
        <v>56</v>
      </c>
      <c r="AQ26" s="4">
        <v>0</v>
      </c>
      <c r="AR26" s="4">
        <v>204</v>
      </c>
      <c r="AS26" s="8">
        <v>18.703302296557883</v>
      </c>
      <c r="AT26" s="8">
        <v>15.628845900213131</v>
      </c>
      <c r="AU26" s="8">
        <v>38.63054655199079</v>
      </c>
      <c r="AV26" s="15">
        <v>3122.4130824177505</v>
      </c>
      <c r="AW26" s="10">
        <v>0.6</v>
      </c>
    </row>
    <row r="27" spans="1:49">
      <c r="C27" s="1" t="s">
        <v>94</v>
      </c>
      <c r="D27" s="1" t="s">
        <v>52</v>
      </c>
      <c r="E27" s="4" t="s">
        <v>95</v>
      </c>
      <c r="F27" s="5" t="s">
        <v>93</v>
      </c>
      <c r="G27" s="81">
        <v>6.9185315746353027</v>
      </c>
      <c r="H27" s="10">
        <v>1.3145887116893205</v>
      </c>
      <c r="I27" s="81">
        <v>0.40473891069257495</v>
      </c>
      <c r="J27" s="81">
        <v>1.2057425753768733</v>
      </c>
      <c r="K27" s="10">
        <v>0.91720137610753305</v>
      </c>
      <c r="L27" s="82">
        <v>0.10964444515101059</v>
      </c>
      <c r="M27" s="11">
        <v>3.4582900971255834</v>
      </c>
      <c r="N27" s="11">
        <v>10.349859922030765</v>
      </c>
      <c r="O27" s="11">
        <v>6.7579135038019853</v>
      </c>
      <c r="P27" s="16">
        <v>2.470728594611364</v>
      </c>
      <c r="Q27" s="10">
        <v>1.2057425753768733</v>
      </c>
      <c r="R27" s="82">
        <v>0.12397602113557463</v>
      </c>
      <c r="S27" s="10">
        <v>0.5237636134980469</v>
      </c>
      <c r="T27" s="16">
        <v>2.4461374663486803</v>
      </c>
      <c r="U27" s="10">
        <v>1.2030701826351946</v>
      </c>
      <c r="V27" s="82">
        <v>0.13105900000000001</v>
      </c>
      <c r="W27" s="10">
        <v>0.41297139999999999</v>
      </c>
      <c r="X27" s="82">
        <v>0.12397602113557463</v>
      </c>
      <c r="Y27" s="10">
        <v>0.5237636134980469</v>
      </c>
      <c r="Z27" s="11">
        <v>2014.2213041703467</v>
      </c>
      <c r="AA27" s="11">
        <v>9.2888871638583392</v>
      </c>
      <c r="AB27" s="11">
        <v>2101.0364841278056</v>
      </c>
      <c r="AC27" s="11">
        <v>11.729924068998088</v>
      </c>
      <c r="AD27" s="11">
        <v>2190.8232511127167</v>
      </c>
      <c r="AE27" s="11">
        <v>22.434046664337348</v>
      </c>
      <c r="AF27" s="11">
        <v>2102.8730536060743</v>
      </c>
      <c r="AG27" s="11">
        <v>68.950502929296505</v>
      </c>
      <c r="AH27" s="11" t="s">
        <v>55</v>
      </c>
      <c r="AI27" s="11"/>
      <c r="AJ27" s="11">
        <v>650.69168034532049</v>
      </c>
      <c r="AK27" s="11">
        <v>377.46008339204468</v>
      </c>
      <c r="AL27" s="11">
        <v>337.39699822588665</v>
      </c>
      <c r="AM27" s="10">
        <f t="shared" si="0"/>
        <v>1.9285639284487162</v>
      </c>
      <c r="AN27" s="10">
        <v>0.5500452818807694</v>
      </c>
      <c r="AO27" s="10">
        <v>0.58009053257255039</v>
      </c>
      <c r="AP27" s="4" t="s">
        <v>56</v>
      </c>
      <c r="AQ27" s="4">
        <v>0</v>
      </c>
      <c r="AR27" s="4">
        <v>204</v>
      </c>
      <c r="AS27" s="8">
        <v>18.703302296557883</v>
      </c>
      <c r="AT27" s="8">
        <v>15.628845900213131</v>
      </c>
      <c r="AU27" s="8">
        <v>38.63054655199079</v>
      </c>
      <c r="AV27" s="15">
        <v>1879.1648477507954</v>
      </c>
      <c r="AW27" s="10">
        <v>1</v>
      </c>
    </row>
    <row r="28" spans="1:49">
      <c r="C28" s="1" t="s">
        <v>96</v>
      </c>
      <c r="D28" s="1" t="s">
        <v>52</v>
      </c>
      <c r="E28" s="4" t="s">
        <v>97</v>
      </c>
      <c r="F28" s="5" t="s">
        <v>98</v>
      </c>
      <c r="G28" s="81">
        <v>6.4642672036573909</v>
      </c>
      <c r="H28" s="10">
        <v>1.5467125887399402</v>
      </c>
      <c r="I28" s="81">
        <v>0.3799611535977595</v>
      </c>
      <c r="J28" s="81">
        <v>1.5256333543073008</v>
      </c>
      <c r="K28" s="10">
        <v>0.98637158927515289</v>
      </c>
      <c r="L28" s="82">
        <v>0.10003889526036547</v>
      </c>
      <c r="M28" s="11">
        <v>8.5539802091487829</v>
      </c>
      <c r="N28" s="11">
        <v>4.1001902613682439</v>
      </c>
      <c r="O28" s="11">
        <v>0.72450857422430026</v>
      </c>
      <c r="P28" s="16">
        <v>2.6318479942784778</v>
      </c>
      <c r="Q28" s="10">
        <v>1.5256333543073008</v>
      </c>
      <c r="R28" s="82">
        <v>0.12338967707010334</v>
      </c>
      <c r="S28" s="10">
        <v>0.2544851673313423</v>
      </c>
      <c r="T28" s="16">
        <v>2.6284800837936739</v>
      </c>
      <c r="U28" s="10">
        <v>1.5246281802477528</v>
      </c>
      <c r="V28" s="82">
        <v>0.1243011</v>
      </c>
      <c r="W28" s="10">
        <v>0.2466798</v>
      </c>
      <c r="X28" s="82">
        <v>0.12338967707010334</v>
      </c>
      <c r="Y28" s="10">
        <v>0.2544851673313423</v>
      </c>
      <c r="Z28" s="11">
        <v>2005.8097213424296</v>
      </c>
      <c r="AA28" s="11">
        <v>4.5176119815466542</v>
      </c>
      <c r="AB28" s="11">
        <v>2041.0491566164822</v>
      </c>
      <c r="AC28" s="11">
        <v>13.692939827317563</v>
      </c>
      <c r="AD28" s="11">
        <v>2076.1021705467588</v>
      </c>
      <c r="AE28" s="11">
        <v>27.136541057394936</v>
      </c>
      <c r="AF28" s="11">
        <v>1927.1458010470651</v>
      </c>
      <c r="AG28" s="11">
        <v>156.6244377071726</v>
      </c>
      <c r="AH28" s="11" t="s">
        <v>55</v>
      </c>
      <c r="AI28" s="11"/>
      <c r="AJ28" s="11">
        <v>1769.4869848663743</v>
      </c>
      <c r="AK28" s="11">
        <v>750.128597785549</v>
      </c>
      <c r="AL28" s="11">
        <v>830.33771319114703</v>
      </c>
      <c r="AM28" s="10">
        <f t="shared" si="0"/>
        <v>2.1310449432266498</v>
      </c>
      <c r="AN28" s="10">
        <v>0.39048364781812217</v>
      </c>
      <c r="AO28" s="10">
        <v>0.4239243375063288</v>
      </c>
      <c r="AP28" s="4" t="s">
        <v>56</v>
      </c>
      <c r="AQ28" s="4">
        <v>0</v>
      </c>
      <c r="AR28" s="4">
        <v>204</v>
      </c>
      <c r="AS28" s="8">
        <v>18.703302296557883</v>
      </c>
      <c r="AT28" s="8">
        <v>15.628845900213131</v>
      </c>
      <c r="AU28" s="8">
        <v>38.63054655199079</v>
      </c>
      <c r="AV28" s="15">
        <v>14615.664180411421</v>
      </c>
      <c r="AW28" s="10">
        <v>0.13</v>
      </c>
    </row>
    <row r="29" spans="1:49">
      <c r="C29" s="1" t="s">
        <v>96</v>
      </c>
      <c r="D29" s="1" t="s">
        <v>68</v>
      </c>
      <c r="E29" s="4" t="s">
        <v>99</v>
      </c>
      <c r="F29" s="5" t="s">
        <v>100</v>
      </c>
      <c r="G29" s="81">
        <v>7.025432408199161</v>
      </c>
      <c r="H29" s="10">
        <v>0.99230076125813815</v>
      </c>
      <c r="I29" s="81">
        <v>0.41278482306458913</v>
      </c>
      <c r="J29" s="81">
        <v>0.95602980794476966</v>
      </c>
      <c r="K29" s="10">
        <v>0.96344762119563387</v>
      </c>
      <c r="L29" s="82">
        <v>0.11335046379867933</v>
      </c>
      <c r="M29" s="11">
        <v>3.5031515933164608</v>
      </c>
      <c r="N29" s="11">
        <v>13.047716116430987</v>
      </c>
      <c r="O29" s="11">
        <v>10.559567985046572</v>
      </c>
      <c r="P29" s="16">
        <v>2.4225696879449665</v>
      </c>
      <c r="Q29" s="10">
        <v>0.95602980794476966</v>
      </c>
      <c r="R29" s="82">
        <v>0.12343776905141789</v>
      </c>
      <c r="S29" s="10">
        <v>0.26583417220998329</v>
      </c>
      <c r="T29" s="16">
        <v>2.415002005705051</v>
      </c>
      <c r="U29" s="10">
        <v>0.95555251549504605</v>
      </c>
      <c r="V29" s="82">
        <v>0.12566250000000001</v>
      </c>
      <c r="W29" s="10">
        <v>0.22729540000000001</v>
      </c>
      <c r="X29" s="82">
        <v>0.12343776905141789</v>
      </c>
      <c r="Y29" s="10">
        <v>0.26583417220998329</v>
      </c>
      <c r="Z29" s="15">
        <v>2006.5014519143638</v>
      </c>
      <c r="AA29" s="11">
        <v>4.7187026193251658</v>
      </c>
      <c r="AB29" s="11">
        <v>2114.6525361284484</v>
      </c>
      <c r="AC29" s="11">
        <v>8.8587200947953804</v>
      </c>
      <c r="AD29" s="11">
        <v>2227.6409886118054</v>
      </c>
      <c r="AE29" s="11">
        <v>18.032029359256185</v>
      </c>
      <c r="AF29" s="11">
        <v>2170.265888785174</v>
      </c>
      <c r="AG29" s="11">
        <v>71.960009782809919</v>
      </c>
      <c r="AH29" s="11" t="s">
        <v>55</v>
      </c>
      <c r="AI29" s="11"/>
      <c r="AJ29" s="11">
        <v>1042.3222785965463</v>
      </c>
      <c r="AK29" s="11">
        <v>188.76949655674736</v>
      </c>
      <c r="AL29" s="11">
        <v>504.76162210941396</v>
      </c>
      <c r="AM29" s="10">
        <f t="shared" si="0"/>
        <v>2.064979255436755</v>
      </c>
      <c r="AN29" s="10">
        <v>0.17399274611621576</v>
      </c>
      <c r="AO29" s="10">
        <v>0.18110473164875596</v>
      </c>
      <c r="AP29" s="4" t="s">
        <v>56</v>
      </c>
      <c r="AQ29" s="4">
        <v>0</v>
      </c>
      <c r="AR29" s="4">
        <v>204</v>
      </c>
      <c r="AS29" s="8">
        <v>18.703302296557883</v>
      </c>
      <c r="AT29" s="8">
        <v>15.628845900213131</v>
      </c>
      <c r="AU29" s="8">
        <v>38.63054655199079</v>
      </c>
      <c r="AV29" s="15">
        <v>5987.3091617307882</v>
      </c>
      <c r="AW29" s="10">
        <v>0.31</v>
      </c>
    </row>
    <row r="30" spans="1:49">
      <c r="C30" s="1" t="s">
        <v>71</v>
      </c>
      <c r="D30" s="1" t="s">
        <v>52</v>
      </c>
      <c r="E30" s="4" t="s">
        <v>101</v>
      </c>
      <c r="F30" s="5" t="s">
        <v>102</v>
      </c>
      <c r="G30" s="81">
        <v>6.5581827795710437</v>
      </c>
      <c r="H30" s="10">
        <v>1.420714043053763</v>
      </c>
      <c r="I30" s="81">
        <v>0.38769278346093666</v>
      </c>
      <c r="J30" s="81">
        <v>1.3249702529258898</v>
      </c>
      <c r="K30" s="10">
        <v>0.93260868322095569</v>
      </c>
      <c r="L30" s="82">
        <v>0.10472671881934977</v>
      </c>
      <c r="M30" s="11">
        <v>4.8159218343849393</v>
      </c>
      <c r="N30" s="11">
        <v>6.8477876922572367</v>
      </c>
      <c r="O30" s="11">
        <v>3.1697372419597314</v>
      </c>
      <c r="P30" s="16">
        <v>2.5793619140211788</v>
      </c>
      <c r="Q30" s="10">
        <v>1.3249702529258898</v>
      </c>
      <c r="R30" s="82">
        <v>0.12268586369897812</v>
      </c>
      <c r="S30" s="10">
        <v>0.51272041210748831</v>
      </c>
      <c r="T30" s="16">
        <v>2.5124954683372569</v>
      </c>
      <c r="U30" s="10">
        <v>1.3128110819254803</v>
      </c>
      <c r="V30" s="82">
        <v>0.14116770000000001</v>
      </c>
      <c r="W30" s="10">
        <v>0.304091</v>
      </c>
      <c r="X30" s="82">
        <v>0.12268586369897812</v>
      </c>
      <c r="Y30" s="10">
        <v>0.51272041210748831</v>
      </c>
      <c r="Z30" s="11">
        <v>1995.6490826339125</v>
      </c>
      <c r="AA30" s="11">
        <v>9.1126073420544351</v>
      </c>
      <c r="AB30" s="11">
        <v>2053.7450253587763</v>
      </c>
      <c r="AC30" s="11">
        <v>12.594862522397055</v>
      </c>
      <c r="AD30" s="11">
        <v>2112.1192588020781</v>
      </c>
      <c r="AE30" s="11">
        <v>23.906928130062788</v>
      </c>
      <c r="AF30" s="11">
        <v>2013.0973440542896</v>
      </c>
      <c r="AG30" s="11">
        <v>92.067589956545518</v>
      </c>
      <c r="AH30" s="11" t="s">
        <v>55</v>
      </c>
      <c r="AI30" s="11"/>
      <c r="AJ30" s="11">
        <v>683.44007654336701</v>
      </c>
      <c r="AK30" s="11">
        <v>132.36206224545191</v>
      </c>
      <c r="AL30" s="11">
        <v>311.33406365060557</v>
      </c>
      <c r="AM30" s="10">
        <f>AJ30/AL30</f>
        <v>2.1951985225438011</v>
      </c>
      <c r="AN30" s="10">
        <v>0.18292316128022573</v>
      </c>
      <c r="AO30" s="10">
        <v>0.19367032573638224</v>
      </c>
      <c r="AP30" s="4" t="s">
        <v>56</v>
      </c>
      <c r="AQ30" s="4">
        <v>0</v>
      </c>
      <c r="AR30" s="4">
        <v>204</v>
      </c>
      <c r="AS30" s="8">
        <v>18.703302296557883</v>
      </c>
      <c r="AT30" s="8">
        <v>15.628845900213131</v>
      </c>
      <c r="AU30" s="8">
        <v>38.63054655199079</v>
      </c>
      <c r="AV30" s="15">
        <v>721.47674542488949</v>
      </c>
      <c r="AW30" s="10">
        <v>2.59</v>
      </c>
    </row>
    <row r="31" spans="1:49">
      <c r="C31" s="1" t="s">
        <v>57</v>
      </c>
      <c r="D31" s="1" t="s">
        <v>68</v>
      </c>
      <c r="E31" s="4" t="s">
        <v>103</v>
      </c>
      <c r="F31" s="5" t="s">
        <v>104</v>
      </c>
      <c r="G31" s="81">
        <v>6.6581408778760514</v>
      </c>
      <c r="H31" s="10">
        <v>1.059012304901102</v>
      </c>
      <c r="I31" s="81">
        <v>0.39403924911268373</v>
      </c>
      <c r="J31" s="81">
        <v>0.98159543720814413</v>
      </c>
      <c r="K31" s="10">
        <v>0.92689710276767034</v>
      </c>
      <c r="L31" s="82">
        <v>0.11182501152875582</v>
      </c>
      <c r="M31" s="11">
        <v>3.26152649408465</v>
      </c>
      <c r="N31" s="11">
        <v>8.721893397611252</v>
      </c>
      <c r="O31" s="11">
        <v>5.9104394414660177</v>
      </c>
      <c r="P31" s="16">
        <v>2.5378182560540541</v>
      </c>
      <c r="Q31" s="10">
        <v>0.98159543720814413</v>
      </c>
      <c r="R31" s="82">
        <v>0.12254969155246308</v>
      </c>
      <c r="S31" s="10">
        <v>0.39746378399056326</v>
      </c>
      <c r="T31" s="16">
        <v>2.5034702835892095</v>
      </c>
      <c r="U31" s="10">
        <v>0.97891028240837352</v>
      </c>
      <c r="V31" s="82">
        <v>0.1322007</v>
      </c>
      <c r="W31" s="10">
        <v>0.28742400000000001</v>
      </c>
      <c r="X31" s="82">
        <v>0.12254969155246308</v>
      </c>
      <c r="Y31" s="10">
        <v>0.39746378399056326</v>
      </c>
      <c r="Z31" s="15">
        <v>1993.6751089382237</v>
      </c>
      <c r="AA31" s="11">
        <v>7.0657300379340926</v>
      </c>
      <c r="AB31" s="11">
        <v>2067.0855958335824</v>
      </c>
      <c r="AC31" s="11">
        <v>9.3922055964719142</v>
      </c>
      <c r="AD31" s="11">
        <v>2141.5340382913528</v>
      </c>
      <c r="AE31" s="11">
        <v>17.910941175240946</v>
      </c>
      <c r="AF31" s="11">
        <v>2142.5532028759167</v>
      </c>
      <c r="AG31" s="11">
        <v>66.195164728576117</v>
      </c>
      <c r="AH31" s="11" t="s">
        <v>55</v>
      </c>
      <c r="AI31" s="11"/>
      <c r="AJ31" s="11">
        <v>642.82025308044877</v>
      </c>
      <c r="AK31" s="11">
        <v>256.35215213450533</v>
      </c>
      <c r="AL31" s="11">
        <v>313.00438910313102</v>
      </c>
      <c r="AM31" s="10">
        <f>AJ31/AL31</f>
        <v>2.0537100291863561</v>
      </c>
      <c r="AN31" s="10">
        <v>0.395671126646093</v>
      </c>
      <c r="AO31" s="10">
        <v>0.39879289880187224</v>
      </c>
      <c r="AP31" s="4" t="s">
        <v>56</v>
      </c>
      <c r="AQ31" s="4">
        <v>0</v>
      </c>
      <c r="AR31" s="4">
        <v>204</v>
      </c>
      <c r="AS31" s="8">
        <v>18.703302296557883</v>
      </c>
      <c r="AT31" s="8">
        <v>15.628845900213131</v>
      </c>
      <c r="AU31" s="8">
        <v>38.63054655199079</v>
      </c>
      <c r="AV31" s="15">
        <v>1381.9034606856246</v>
      </c>
      <c r="AW31" s="10">
        <v>1.35</v>
      </c>
    </row>
    <row r="32" spans="1:49">
      <c r="C32" s="1" t="s">
        <v>105</v>
      </c>
      <c r="D32" s="1" t="s">
        <v>52</v>
      </c>
      <c r="E32" s="4" t="s">
        <v>106</v>
      </c>
      <c r="F32" s="5" t="s">
        <v>107</v>
      </c>
      <c r="G32" s="81">
        <v>6.635427650570481</v>
      </c>
      <c r="H32" s="10">
        <v>1.16520707314968</v>
      </c>
      <c r="I32" s="81">
        <v>0.39525310984922551</v>
      </c>
      <c r="J32" s="81">
        <v>1.1228333590064994</v>
      </c>
      <c r="K32" s="10">
        <v>0.96363417703203635</v>
      </c>
      <c r="L32" s="82">
        <v>0.11647554317402947</v>
      </c>
      <c r="M32" s="11">
        <v>3.9791786186081994</v>
      </c>
      <c r="N32" s="11">
        <v>9.7956784719555117</v>
      </c>
      <c r="O32" s="11">
        <v>6.9417131074075087</v>
      </c>
      <c r="P32" s="16">
        <v>2.5300243694008206</v>
      </c>
      <c r="Q32" s="10">
        <v>1.1228333590064994</v>
      </c>
      <c r="R32" s="82">
        <v>0.12175655394066834</v>
      </c>
      <c r="S32" s="10">
        <v>0.31137239958002805</v>
      </c>
      <c r="T32" s="16">
        <v>2.5189973503606264</v>
      </c>
      <c r="U32" s="10">
        <v>1.1223222040454646</v>
      </c>
      <c r="V32" s="82">
        <v>0.1248679</v>
      </c>
      <c r="W32" s="10">
        <v>0.2720031</v>
      </c>
      <c r="X32" s="82">
        <v>0.12175655394066834</v>
      </c>
      <c r="Y32" s="10">
        <v>0.31137239958002805</v>
      </c>
      <c r="Z32" s="11">
        <v>1982.1248046505461</v>
      </c>
      <c r="AA32" s="11">
        <v>5.5427090641850807</v>
      </c>
      <c r="AB32" s="11">
        <v>2064.0696034569005</v>
      </c>
      <c r="AC32" s="11">
        <v>10.334197223796249</v>
      </c>
      <c r="AD32" s="11">
        <v>2147.1448159038159</v>
      </c>
      <c r="AE32" s="11">
        <v>20.53749307200281</v>
      </c>
      <c r="AF32" s="11">
        <v>2226.9204073486267</v>
      </c>
      <c r="AG32" s="11">
        <v>83.732350830943318</v>
      </c>
      <c r="AH32" s="11" t="s">
        <v>55</v>
      </c>
      <c r="AI32" s="11"/>
      <c r="AJ32" s="11">
        <v>836.41272487497281</v>
      </c>
      <c r="AK32" s="11">
        <v>170.11837525781263</v>
      </c>
      <c r="AL32" s="11">
        <v>390.66143593809284</v>
      </c>
      <c r="AM32" s="10">
        <f t="shared" ref="AM32:AM44" si="1">AJ32/AL32</f>
        <v>2.1410168701870975</v>
      </c>
      <c r="AN32" s="10">
        <v>0.20940864390174613</v>
      </c>
      <c r="AO32" s="10">
        <v>0.20339046764651025</v>
      </c>
      <c r="AP32" s="4" t="s">
        <v>56</v>
      </c>
      <c r="AQ32" s="4">
        <v>0</v>
      </c>
      <c r="AR32" s="4">
        <v>204</v>
      </c>
      <c r="AS32" s="8">
        <v>18.703302296557883</v>
      </c>
      <c r="AT32" s="8">
        <v>15.628845900213131</v>
      </c>
      <c r="AU32" s="8">
        <v>38.63054655199079</v>
      </c>
      <c r="AV32" s="15">
        <v>4291.2604418364272</v>
      </c>
      <c r="AW32" s="10">
        <v>0.44</v>
      </c>
    </row>
    <row r="33" spans="2:50">
      <c r="C33" s="1" t="s">
        <v>108</v>
      </c>
      <c r="D33" s="1" t="s">
        <v>52</v>
      </c>
      <c r="E33" s="4" t="s">
        <v>109</v>
      </c>
      <c r="F33" s="5" t="s">
        <v>107</v>
      </c>
      <c r="G33" s="81">
        <v>6.2800289651110086</v>
      </c>
      <c r="H33" s="10">
        <v>1.2975492221780465</v>
      </c>
      <c r="I33" s="81">
        <v>0.37329887254255789</v>
      </c>
      <c r="J33" s="81">
        <v>1.1932881792653092</v>
      </c>
      <c r="K33" s="10">
        <v>0.91964771653307564</v>
      </c>
      <c r="L33" s="82">
        <v>0.12255536668258168</v>
      </c>
      <c r="M33" s="11">
        <v>5.5195488155355514</v>
      </c>
      <c r="N33" s="11">
        <v>3.4705802078086267</v>
      </c>
      <c r="O33" s="11">
        <v>8.1885320855351384E-2</v>
      </c>
      <c r="P33" s="16">
        <v>2.6788186987786715</v>
      </c>
      <c r="Q33" s="10">
        <v>1.1932881792653092</v>
      </c>
      <c r="R33" s="82">
        <v>0.12201232245873976</v>
      </c>
      <c r="S33" s="10">
        <v>0.50960504824867814</v>
      </c>
      <c r="T33" s="16">
        <v>2.6565366893494371</v>
      </c>
      <c r="U33" s="10">
        <v>1.1912378036650342</v>
      </c>
      <c r="V33" s="82">
        <v>0.12794800000000001</v>
      </c>
      <c r="W33" s="10">
        <v>0.33783990000000003</v>
      </c>
      <c r="X33" s="82">
        <v>0.12201232245873976</v>
      </c>
      <c r="Y33" s="10">
        <v>0.50960504824867814</v>
      </c>
      <c r="Z33" s="11">
        <v>1985.8594079771506</v>
      </c>
      <c r="AA33" s="11">
        <v>9.0675518978152745</v>
      </c>
      <c r="AB33" s="11">
        <v>2015.672275904675</v>
      </c>
      <c r="AC33" s="11">
        <v>11.429421953627283</v>
      </c>
      <c r="AD33" s="11">
        <v>2044.9043131002638</v>
      </c>
      <c r="AE33" s="11">
        <v>20.94404040400466</v>
      </c>
      <c r="AF33" s="11">
        <v>2336.6885064514936</v>
      </c>
      <c r="AG33" s="11">
        <v>121.43310120584249</v>
      </c>
      <c r="AH33" s="11" t="s">
        <v>55</v>
      </c>
      <c r="AI33" s="11"/>
      <c r="AJ33" s="11">
        <v>319.20460567443388</v>
      </c>
      <c r="AK33" s="11">
        <v>30.815308771228022</v>
      </c>
      <c r="AL33" s="11">
        <v>137.47413297081243</v>
      </c>
      <c r="AM33" s="10">
        <f t="shared" si="1"/>
        <v>2.3219248507077705</v>
      </c>
      <c r="AN33" s="10">
        <v>0.11075645713643426</v>
      </c>
      <c r="AO33" s="10">
        <v>9.6537794954805439E-2</v>
      </c>
      <c r="AP33" s="4" t="s">
        <v>56</v>
      </c>
      <c r="AQ33" s="4">
        <v>0</v>
      </c>
      <c r="AR33" s="4">
        <v>204</v>
      </c>
      <c r="AS33" s="8">
        <v>18.703302296557883</v>
      </c>
      <c r="AT33" s="8">
        <v>15.628845900213131</v>
      </c>
      <c r="AU33" s="8">
        <v>38.63054655199079</v>
      </c>
      <c r="AV33" s="15">
        <v>2248.5743972083196</v>
      </c>
      <c r="AW33" s="10">
        <v>0.83</v>
      </c>
      <c r="AX33" s="9"/>
    </row>
    <row r="34" spans="2:50" ht="14.25" customHeight="1">
      <c r="C34" s="1" t="s">
        <v>67</v>
      </c>
      <c r="D34" s="1" t="s">
        <v>52</v>
      </c>
      <c r="E34" s="4" t="s">
        <v>110</v>
      </c>
      <c r="F34" s="5" t="s">
        <v>90</v>
      </c>
      <c r="G34" s="81">
        <v>6.3881155304349315</v>
      </c>
      <c r="H34" s="10">
        <v>1.3035515041964794</v>
      </c>
      <c r="I34" s="81">
        <v>0.38088382869352089</v>
      </c>
      <c r="J34" s="81">
        <v>1.1800227093781324</v>
      </c>
      <c r="K34" s="10">
        <v>0.90523673639232893</v>
      </c>
      <c r="L34" s="82">
        <v>0.11232406066371918</v>
      </c>
      <c r="M34" s="11">
        <v>4.0905780333707851</v>
      </c>
      <c r="N34" s="11">
        <v>5.909261209409256</v>
      </c>
      <c r="O34" s="11">
        <v>2.3453133478529518</v>
      </c>
      <c r="P34" s="16">
        <v>2.6254724529264601</v>
      </c>
      <c r="Q34" s="10">
        <v>1.1800227093781324</v>
      </c>
      <c r="R34" s="82">
        <v>0.1216407118600857</v>
      </c>
      <c r="S34" s="10">
        <v>0.5538889143544905</v>
      </c>
      <c r="T34" s="16">
        <v>2.5982645900819796</v>
      </c>
      <c r="U34" s="10">
        <v>1.1777171430993847</v>
      </c>
      <c r="V34" s="82">
        <v>0.12903970000000001</v>
      </c>
      <c r="W34" s="10">
        <v>0.3937216</v>
      </c>
      <c r="X34" s="82">
        <v>0.1216407118600857</v>
      </c>
      <c r="Y34" s="10">
        <v>0.5538889143544905</v>
      </c>
      <c r="Z34" s="11">
        <v>1980.4302188043935</v>
      </c>
      <c r="AA34" s="11">
        <v>9.8617668722159593</v>
      </c>
      <c r="AB34" s="11">
        <v>2030.6368480417336</v>
      </c>
      <c r="AC34" s="11">
        <v>11.509494665496334</v>
      </c>
      <c r="AD34" s="11">
        <v>2080.4109572279299</v>
      </c>
      <c r="AE34" s="11">
        <v>21.016079119672071</v>
      </c>
      <c r="AF34" s="11">
        <v>2151.6235438824474</v>
      </c>
      <c r="AG34" s="11">
        <v>83.319164737186924</v>
      </c>
      <c r="AH34" s="11" t="s">
        <v>55</v>
      </c>
      <c r="AI34" s="11"/>
      <c r="AJ34" s="11">
        <v>813.77042585068409</v>
      </c>
      <c r="AK34" s="11">
        <v>164.80139134867358</v>
      </c>
      <c r="AL34" s="11">
        <v>366.16593832698112</v>
      </c>
      <c r="AM34" s="10">
        <f t="shared" si="1"/>
        <v>2.2224088607717474</v>
      </c>
      <c r="AN34" s="10">
        <v>0.20864226793134022</v>
      </c>
      <c r="AO34" s="10">
        <v>0.20251582769968149</v>
      </c>
      <c r="AP34" s="4" t="s">
        <v>56</v>
      </c>
      <c r="AQ34" s="4">
        <v>0</v>
      </c>
      <c r="AR34" s="4">
        <v>204</v>
      </c>
      <c r="AS34" s="8">
        <v>18.703302296557883</v>
      </c>
      <c r="AT34" s="8">
        <v>15.628845900213131</v>
      </c>
      <c r="AU34" s="8">
        <v>38.63054655199079</v>
      </c>
      <c r="AV34" s="15">
        <v>1804.8093390889114</v>
      </c>
      <c r="AW34" s="10">
        <v>1.04</v>
      </c>
    </row>
    <row r="35" spans="2:50">
      <c r="C35" s="1" t="s">
        <v>111</v>
      </c>
      <c r="D35" s="1" t="s">
        <v>52</v>
      </c>
      <c r="E35" s="4" t="s">
        <v>112</v>
      </c>
      <c r="F35" s="5" t="s">
        <v>113</v>
      </c>
      <c r="G35" s="81">
        <v>6.1071065626370364</v>
      </c>
      <c r="H35" s="10">
        <v>1.1901118880902553</v>
      </c>
      <c r="I35" s="81">
        <v>0.36715080922973942</v>
      </c>
      <c r="J35" s="81">
        <v>1.1360473377507623</v>
      </c>
      <c r="K35" s="10">
        <v>0.9545718760727202</v>
      </c>
      <c r="L35" s="82">
        <v>0.12200840996584138</v>
      </c>
      <c r="M35" s="11">
        <v>4.2465820756839436</v>
      </c>
      <c r="N35" s="11">
        <v>2.9790404258107217</v>
      </c>
      <c r="O35" s="11">
        <v>0.13462105196104668</v>
      </c>
      <c r="P35" s="16">
        <v>2.7236764154161626</v>
      </c>
      <c r="Q35" s="10">
        <v>1.1360473377507623</v>
      </c>
      <c r="R35" s="82">
        <v>0.12063955694145465</v>
      </c>
      <c r="S35" s="10">
        <v>0.3546304450595828</v>
      </c>
      <c r="T35" s="16">
        <v>2.7127789558915385</v>
      </c>
      <c r="U35" s="10">
        <v>1.1354785290752962</v>
      </c>
      <c r="V35" s="82">
        <v>0.1235002</v>
      </c>
      <c r="W35" s="10">
        <v>0.30445109999999997</v>
      </c>
      <c r="X35" s="82">
        <v>0.12063955694145465</v>
      </c>
      <c r="Y35" s="10">
        <v>0.3546304450595828</v>
      </c>
      <c r="Z35" s="11">
        <v>1965.7031963133909</v>
      </c>
      <c r="AA35" s="11">
        <v>6.324874619073162</v>
      </c>
      <c r="AB35" s="11">
        <v>1991.2628397944973</v>
      </c>
      <c r="AC35" s="11">
        <v>10.437357755194832</v>
      </c>
      <c r="AD35" s="11">
        <v>2015.9798418443859</v>
      </c>
      <c r="AE35" s="11">
        <v>19.697269753396142</v>
      </c>
      <c r="AF35" s="11">
        <v>2326.8378491286708</v>
      </c>
      <c r="AG35" s="11">
        <v>93.120770465516145</v>
      </c>
      <c r="AH35" s="11" t="s">
        <v>55</v>
      </c>
      <c r="AI35" s="11"/>
      <c r="AJ35" s="11">
        <v>379.31392623152641</v>
      </c>
      <c r="AK35" s="11">
        <v>51.111139935243074</v>
      </c>
      <c r="AL35" s="11">
        <v>162.30232184206434</v>
      </c>
      <c r="AM35" s="10">
        <f t="shared" si="1"/>
        <v>2.3370825625072391</v>
      </c>
      <c r="AN35" s="10">
        <v>0.15630201065088026</v>
      </c>
      <c r="AO35" s="10">
        <v>0.13474627847975651</v>
      </c>
      <c r="AP35" s="4" t="s">
        <v>56</v>
      </c>
      <c r="AQ35" s="4">
        <v>0</v>
      </c>
      <c r="AR35" s="4">
        <v>204</v>
      </c>
      <c r="AS35" s="8">
        <v>18.703302296557883</v>
      </c>
      <c r="AT35" s="8">
        <v>15.628845900213131</v>
      </c>
      <c r="AU35" s="8">
        <v>38.63054655199079</v>
      </c>
      <c r="AV35" s="15">
        <v>4674.6439608631854</v>
      </c>
      <c r="AW35" s="10">
        <v>0.4</v>
      </c>
    </row>
    <row r="36" spans="2:50" s="3" customFormat="1">
      <c r="C36" s="3" t="s">
        <v>80</v>
      </c>
      <c r="D36" s="3" t="s">
        <v>68</v>
      </c>
      <c r="E36" s="6" t="s">
        <v>114</v>
      </c>
      <c r="F36" s="12" t="s">
        <v>90</v>
      </c>
      <c r="G36" s="83">
        <v>6.1871636242566828</v>
      </c>
      <c r="H36" s="13">
        <v>1.0374130625260327</v>
      </c>
      <c r="I36" s="83">
        <v>0.3742701063281349</v>
      </c>
      <c r="J36" s="83">
        <v>0.99963598175191892</v>
      </c>
      <c r="K36" s="13">
        <v>0.96358530450529611</v>
      </c>
      <c r="L36" s="84">
        <v>0.11658780420615504</v>
      </c>
      <c r="M36" s="14">
        <v>3.950276488862432</v>
      </c>
      <c r="N36" s="14">
        <v>5.6632711573475909</v>
      </c>
      <c r="O36" s="14">
        <v>3.1960206956602173</v>
      </c>
      <c r="P36" s="85">
        <v>2.6718671437875061</v>
      </c>
      <c r="Q36" s="13">
        <v>0.99963598175191892</v>
      </c>
      <c r="R36" s="84">
        <v>0.11989613577668014</v>
      </c>
      <c r="S36" s="13">
        <v>0.27740541863222351</v>
      </c>
      <c r="T36" s="85">
        <v>2.6637571179106061</v>
      </c>
      <c r="U36" s="13">
        <v>0.9989337316534378</v>
      </c>
      <c r="V36" s="84">
        <v>0.1220686</v>
      </c>
      <c r="W36" s="13">
        <v>0.24810650000000001</v>
      </c>
      <c r="X36" s="84">
        <v>0.11989613577668014</v>
      </c>
      <c r="Y36" s="13">
        <v>0.27740541863222351</v>
      </c>
      <c r="Z36" s="17">
        <v>1954.6715339408497</v>
      </c>
      <c r="AA36" s="14">
        <v>4.9539535375363597</v>
      </c>
      <c r="AB36" s="14">
        <v>2002.6365486367386</v>
      </c>
      <c r="AC36" s="14">
        <v>9.1088222097162053</v>
      </c>
      <c r="AD36" s="14">
        <v>2049.4617786695835</v>
      </c>
      <c r="AE36" s="14">
        <v>17.573771040377828</v>
      </c>
      <c r="AF36" s="14">
        <v>2228.9526341782966</v>
      </c>
      <c r="AG36" s="14">
        <v>83.197027867651045</v>
      </c>
      <c r="AH36" s="14" t="s">
        <v>55</v>
      </c>
      <c r="AI36" s="14"/>
      <c r="AJ36" s="14">
        <v>744.7170611428719</v>
      </c>
      <c r="AK36" s="14">
        <v>236.24499371714035</v>
      </c>
      <c r="AL36" s="14">
        <v>339.6867091791953</v>
      </c>
      <c r="AM36" s="13">
        <f t="shared" si="1"/>
        <v>2.1923644376383606</v>
      </c>
      <c r="AN36" s="13">
        <v>0.34472424469866192</v>
      </c>
      <c r="AO36" s="13">
        <v>0.3172278520846421</v>
      </c>
      <c r="AP36" s="6" t="s">
        <v>56</v>
      </c>
      <c r="AQ36" s="6">
        <v>0</v>
      </c>
      <c r="AR36" s="6">
        <v>204</v>
      </c>
      <c r="AS36" s="18">
        <v>18.703302296557883</v>
      </c>
      <c r="AT36" s="18">
        <v>15.628845900213131</v>
      </c>
      <c r="AU36" s="18">
        <v>38.63054655199079</v>
      </c>
      <c r="AV36" s="17">
        <v>6161.8470329220236</v>
      </c>
      <c r="AW36" s="13">
        <v>0.3</v>
      </c>
    </row>
    <row r="37" spans="2:50">
      <c r="F37" s="5"/>
      <c r="G37" s="81"/>
      <c r="H37" s="10"/>
      <c r="I37" s="81"/>
      <c r="J37" s="81"/>
      <c r="K37" s="10"/>
      <c r="L37" s="82"/>
      <c r="M37" s="11"/>
      <c r="N37" s="11"/>
      <c r="O37" s="11"/>
      <c r="P37" s="16"/>
      <c r="Q37" s="10"/>
      <c r="R37" s="82"/>
      <c r="S37" s="10"/>
      <c r="T37" s="16"/>
      <c r="U37" s="10"/>
      <c r="V37" s="82"/>
      <c r="W37" s="10"/>
      <c r="X37" s="82"/>
      <c r="Y37" s="10"/>
      <c r="Z37" s="15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0"/>
      <c r="AN37" s="10"/>
      <c r="AO37" s="10"/>
      <c r="AP37" s="4"/>
      <c r="AQ37" s="4"/>
      <c r="AR37" s="4"/>
      <c r="AS37" s="8"/>
      <c r="AT37" s="8"/>
      <c r="AU37" s="8"/>
      <c r="AV37" s="15"/>
      <c r="AW37" s="10"/>
    </row>
    <row r="38" spans="2:50" s="3" customFormat="1">
      <c r="B38" s="19" t="s">
        <v>115</v>
      </c>
      <c r="E38" s="6"/>
      <c r="F38" s="12"/>
      <c r="G38" s="83"/>
      <c r="H38" s="13"/>
      <c r="I38" s="83"/>
      <c r="J38" s="83"/>
      <c r="K38" s="13"/>
      <c r="L38" s="84"/>
      <c r="M38" s="14"/>
      <c r="N38" s="14"/>
      <c r="O38" s="14"/>
      <c r="P38" s="85"/>
      <c r="Q38" s="13"/>
      <c r="R38" s="84"/>
      <c r="S38" s="13"/>
      <c r="T38" s="85"/>
      <c r="U38" s="13"/>
      <c r="V38" s="84"/>
      <c r="W38" s="13"/>
      <c r="X38" s="84"/>
      <c r="Y38" s="13"/>
      <c r="Z38" s="17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3"/>
      <c r="AN38" s="13"/>
      <c r="AO38" s="13"/>
      <c r="AP38" s="6"/>
      <c r="AQ38" s="6"/>
      <c r="AR38" s="6"/>
      <c r="AS38" s="18"/>
      <c r="AT38" s="18"/>
      <c r="AU38" s="18"/>
      <c r="AV38" s="17"/>
      <c r="AW38" s="13"/>
    </row>
    <row r="39" spans="2:50">
      <c r="C39" s="1" t="s">
        <v>116</v>
      </c>
      <c r="D39" s="1" t="s">
        <v>52</v>
      </c>
      <c r="E39" s="4" t="s">
        <v>117</v>
      </c>
      <c r="F39" s="5" t="s">
        <v>118</v>
      </c>
      <c r="G39" s="81">
        <v>5.7848230542746517</v>
      </c>
      <c r="H39" s="10">
        <v>1.1963865304943022</v>
      </c>
      <c r="I39" s="81">
        <v>0.35771038716174514</v>
      </c>
      <c r="J39" s="81">
        <v>1.1659223691372504</v>
      </c>
      <c r="K39" s="10">
        <v>0.97453652261993873</v>
      </c>
      <c r="L39" s="82">
        <v>0.11108563350929526</v>
      </c>
      <c r="M39" s="11">
        <v>4.2039895312009312</v>
      </c>
      <c r="N39" s="11">
        <v>3.3938791770630061</v>
      </c>
      <c r="O39" s="11">
        <v>0.68523141276124688</v>
      </c>
      <c r="P39" s="16">
        <v>2.7955576239608391</v>
      </c>
      <c r="Q39" s="10">
        <v>1.1659223691372504</v>
      </c>
      <c r="R39" s="82">
        <v>0.11728899182362873</v>
      </c>
      <c r="S39" s="10">
        <v>0.26826434629591528</v>
      </c>
      <c r="T39" s="16">
        <v>2.7922071911607449</v>
      </c>
      <c r="U39" s="10">
        <v>1.1656854856616687</v>
      </c>
      <c r="V39" s="82">
        <v>0.1181499</v>
      </c>
      <c r="W39" s="10">
        <v>0.25417060000000002</v>
      </c>
      <c r="X39" s="82">
        <v>0.11728899182362873</v>
      </c>
      <c r="Y39" s="10">
        <v>0.26826434629591528</v>
      </c>
      <c r="Z39" s="11">
        <v>1915.3194183058213</v>
      </c>
      <c r="AA39" s="11">
        <v>4.8130432143776991</v>
      </c>
      <c r="AB39" s="11">
        <v>1944.1419647555065</v>
      </c>
      <c r="AC39" s="11">
        <v>10.410640988199882</v>
      </c>
      <c r="AD39" s="11">
        <v>1971.3117946959287</v>
      </c>
      <c r="AE39" s="11">
        <v>19.832622288254996</v>
      </c>
      <c r="AF39" s="11">
        <v>2129.1073381162059</v>
      </c>
      <c r="AG39" s="11">
        <v>84.776422360944622</v>
      </c>
      <c r="AH39" s="11" t="s">
        <v>55</v>
      </c>
      <c r="AI39" s="11"/>
      <c r="AJ39" s="11">
        <v>655.293549064633</v>
      </c>
      <c r="AK39" s="11">
        <v>68.577276983382774</v>
      </c>
      <c r="AL39" s="11">
        <v>269.51642178574116</v>
      </c>
      <c r="AM39" s="10">
        <f t="shared" si="1"/>
        <v>2.4313677983806681</v>
      </c>
      <c r="AN39" s="10">
        <v>0.11312040519306982</v>
      </c>
      <c r="AO39" s="10">
        <v>0.10465123162172141</v>
      </c>
      <c r="AP39" s="4" t="s">
        <v>56</v>
      </c>
      <c r="AQ39" s="4">
        <v>0</v>
      </c>
      <c r="AR39" s="4">
        <v>204</v>
      </c>
      <c r="AS39" s="8">
        <v>18.703302296557883</v>
      </c>
      <c r="AT39" s="8">
        <v>15.628845900213131</v>
      </c>
      <c r="AU39" s="8">
        <v>38.63054655199079</v>
      </c>
      <c r="AV39" s="15">
        <v>15605.792579072158</v>
      </c>
      <c r="AW39" s="10">
        <v>0.12</v>
      </c>
    </row>
    <row r="40" spans="2:50">
      <c r="C40" s="1" t="s">
        <v>119</v>
      </c>
      <c r="D40" s="1" t="s">
        <v>52</v>
      </c>
      <c r="E40" s="4" t="s">
        <v>120</v>
      </c>
      <c r="F40" s="5" t="s">
        <v>121</v>
      </c>
      <c r="G40" s="81">
        <v>5.5013398911304927</v>
      </c>
      <c r="H40" s="10">
        <v>1.2297483606365112</v>
      </c>
      <c r="I40" s="81">
        <v>0.34132823971009058</v>
      </c>
      <c r="J40" s="81">
        <v>1.1543048363959549</v>
      </c>
      <c r="K40" s="10">
        <v>0.93865125040580932</v>
      </c>
      <c r="L40" s="82">
        <v>0.11676574784882203</v>
      </c>
      <c r="M40" s="11">
        <v>5.2803583448765634</v>
      </c>
      <c r="N40" s="11">
        <v>-0.98031992453898675</v>
      </c>
      <c r="O40" s="11"/>
      <c r="P40" s="16">
        <v>2.9297312195713916</v>
      </c>
      <c r="Q40" s="10">
        <v>1.1543048363959549</v>
      </c>
      <c r="R40" s="82">
        <v>0.11689474346183992</v>
      </c>
      <c r="S40" s="10">
        <v>0.42410066630588211</v>
      </c>
      <c r="T40" s="16">
        <v>2.9206901846123818</v>
      </c>
      <c r="U40" s="10">
        <v>1.1537612181749173</v>
      </c>
      <c r="V40" s="82">
        <v>0.1191127</v>
      </c>
      <c r="W40" s="10">
        <v>0.31329210000000002</v>
      </c>
      <c r="X40" s="82">
        <v>0.11689474346183992</v>
      </c>
      <c r="Y40" s="10">
        <v>0.42410066630588211</v>
      </c>
      <c r="Z40" s="11">
        <v>1909.2763853047545</v>
      </c>
      <c r="AA40" s="11">
        <v>7.6144796026808015</v>
      </c>
      <c r="AB40" s="11">
        <v>1900.8054960199606</v>
      </c>
      <c r="AC40" s="11">
        <v>10.621387469782029</v>
      </c>
      <c r="AD40" s="11">
        <v>1893.056223621486</v>
      </c>
      <c r="AE40" s="11">
        <v>18.963325343421154</v>
      </c>
      <c r="AF40" s="11">
        <v>2232.1734744719361</v>
      </c>
      <c r="AG40" s="11">
        <v>111.28454511955566</v>
      </c>
      <c r="AH40" s="11" t="s">
        <v>55</v>
      </c>
      <c r="AI40" s="11"/>
      <c r="AJ40" s="11">
        <v>888.0634737804279</v>
      </c>
      <c r="AK40" s="11">
        <v>298.63682621899278</v>
      </c>
      <c r="AL40" s="11">
        <v>373.42496276687132</v>
      </c>
      <c r="AM40" s="10">
        <f t="shared" si="1"/>
        <v>2.3781577621388013</v>
      </c>
      <c r="AN40" s="10">
        <v>0.40028120504959425</v>
      </c>
      <c r="AO40" s="10">
        <v>0.33627869520149883</v>
      </c>
      <c r="AP40" s="4" t="s">
        <v>56</v>
      </c>
      <c r="AQ40" s="4">
        <v>0</v>
      </c>
      <c r="AR40" s="4">
        <v>204</v>
      </c>
      <c r="AS40" s="8">
        <v>18.703302296557883</v>
      </c>
      <c r="AT40" s="8">
        <v>15.628845900213131</v>
      </c>
      <c r="AU40" s="8">
        <v>38.63054655199079</v>
      </c>
      <c r="AV40" s="15">
        <v>6060.7716810894299</v>
      </c>
      <c r="AW40" s="10">
        <v>0.31</v>
      </c>
    </row>
    <row r="41" spans="2:50">
      <c r="C41" s="1" t="s">
        <v>122</v>
      </c>
      <c r="D41" s="1" t="s">
        <v>52</v>
      </c>
      <c r="E41" s="4" t="s">
        <v>123</v>
      </c>
      <c r="F41" s="5" t="s">
        <v>124</v>
      </c>
      <c r="G41" s="81">
        <v>5.4134390337202927</v>
      </c>
      <c r="H41" s="10">
        <v>1.2395100327138955</v>
      </c>
      <c r="I41" s="81">
        <v>0.33833003466689571</v>
      </c>
      <c r="J41" s="81">
        <v>1.2040998286222373</v>
      </c>
      <c r="K41" s="10">
        <v>0.97143209562077681</v>
      </c>
      <c r="L41" s="82">
        <v>9.4953099425061957E-2</v>
      </c>
      <c r="M41" s="11">
        <v>4.2992147891264993</v>
      </c>
      <c r="N41" s="11">
        <v>-1.0672927145549149</v>
      </c>
      <c r="O41" s="11"/>
      <c r="P41" s="16">
        <v>2.9556938419154961</v>
      </c>
      <c r="Q41" s="10">
        <v>1.2040998286222373</v>
      </c>
      <c r="R41" s="82">
        <v>0.11604633315602005</v>
      </c>
      <c r="S41" s="10">
        <v>0.29415765145632589</v>
      </c>
      <c r="T41" s="16">
        <v>2.9481130564127627</v>
      </c>
      <c r="U41" s="10">
        <v>1.2034166688809784</v>
      </c>
      <c r="V41" s="82">
        <v>0.11789189999999999</v>
      </c>
      <c r="W41" s="10">
        <v>0.24438850000000001</v>
      </c>
      <c r="X41" s="82">
        <v>0.11604633315602005</v>
      </c>
      <c r="Y41" s="10">
        <v>0.29415765145632589</v>
      </c>
      <c r="Z41" s="11">
        <v>1896.1876351778676</v>
      </c>
      <c r="AA41" s="11">
        <v>5.2896591912469093</v>
      </c>
      <c r="AB41" s="11">
        <v>1886.9834368512491</v>
      </c>
      <c r="AC41" s="11">
        <v>10.679332037647704</v>
      </c>
      <c r="AD41" s="11">
        <v>1878.6307427596337</v>
      </c>
      <c r="AE41" s="11">
        <v>19.652592885653242</v>
      </c>
      <c r="AF41" s="11">
        <v>1833.4821783907066</v>
      </c>
      <c r="AG41" s="11">
        <v>75.215725365591624</v>
      </c>
      <c r="AH41" s="11" t="s">
        <v>55</v>
      </c>
      <c r="AI41" s="11"/>
      <c r="AJ41" s="11">
        <v>946.97872309847639</v>
      </c>
      <c r="AK41" s="11">
        <v>145.27628972762508</v>
      </c>
      <c r="AL41" s="11">
        <v>371.36601886837792</v>
      </c>
      <c r="AM41" s="10">
        <f t="shared" si="1"/>
        <v>2.5499875459367516</v>
      </c>
      <c r="AN41" s="10">
        <v>0.14970144158911552</v>
      </c>
      <c r="AO41" s="10">
        <v>0.15341029970798803</v>
      </c>
      <c r="AP41" s="4" t="s">
        <v>56</v>
      </c>
      <c r="AQ41" s="4">
        <v>0</v>
      </c>
      <c r="AR41" s="4">
        <v>204</v>
      </c>
      <c r="AS41" s="8">
        <v>18.703302296557883</v>
      </c>
      <c r="AT41" s="8">
        <v>15.628845900213131</v>
      </c>
      <c r="AU41" s="8">
        <v>38.63054655199079</v>
      </c>
      <c r="AV41" s="15">
        <v>7292.2832866709632</v>
      </c>
      <c r="AW41" s="10">
        <v>0.26</v>
      </c>
    </row>
    <row r="42" spans="2:50">
      <c r="C42" s="1" t="s">
        <v>125</v>
      </c>
      <c r="D42" s="1" t="s">
        <v>52</v>
      </c>
      <c r="E42" s="4" t="s">
        <v>126</v>
      </c>
      <c r="F42" s="5" t="s">
        <v>127</v>
      </c>
      <c r="G42" s="81">
        <v>5.4099964200023587</v>
      </c>
      <c r="H42" s="10">
        <v>1.2914039379245748</v>
      </c>
      <c r="I42" s="81">
        <v>0.34050912731497041</v>
      </c>
      <c r="J42" s="81">
        <v>1.168712367679219</v>
      </c>
      <c r="K42" s="10">
        <v>0.90499365330840287</v>
      </c>
      <c r="L42" s="82">
        <v>0.10928339124013067</v>
      </c>
      <c r="M42" s="11">
        <v>5.9154832805813982</v>
      </c>
      <c r="N42" s="11">
        <v>0.34479988593462862</v>
      </c>
      <c r="O42" s="11"/>
      <c r="P42" s="16">
        <v>2.9367788402188748</v>
      </c>
      <c r="Q42" s="10">
        <v>1.168712367679219</v>
      </c>
      <c r="R42" s="82">
        <v>0.11523036707225696</v>
      </c>
      <c r="S42" s="10">
        <v>0.54939560657210695</v>
      </c>
      <c r="T42" s="16">
        <v>2.9235760488976723</v>
      </c>
      <c r="U42" s="10">
        <v>1.1678021064923485</v>
      </c>
      <c r="V42" s="82">
        <v>0.118469</v>
      </c>
      <c r="W42" s="10">
        <v>0.45876719999999999</v>
      </c>
      <c r="X42" s="82">
        <v>0.11523036707225696</v>
      </c>
      <c r="Y42" s="10">
        <v>0.54939560657210695</v>
      </c>
      <c r="Z42" s="11">
        <v>1883.4892717750563</v>
      </c>
      <c r="AA42" s="11">
        <v>9.8945855881882316</v>
      </c>
      <c r="AB42" s="11">
        <v>1886.4382519474545</v>
      </c>
      <c r="AC42" s="11">
        <v>11.127786760056768</v>
      </c>
      <c r="AD42" s="11">
        <v>1889.1183726617178</v>
      </c>
      <c r="AE42" s="11">
        <v>19.165946518991063</v>
      </c>
      <c r="AF42" s="11">
        <v>2096.2953686039041</v>
      </c>
      <c r="AG42" s="11">
        <v>117.45017297143923</v>
      </c>
      <c r="AH42" s="11" t="s">
        <v>55</v>
      </c>
      <c r="AI42" s="11"/>
      <c r="AJ42" s="11">
        <v>670.18930447522644</v>
      </c>
      <c r="AK42" s="11">
        <v>66.362710719255901</v>
      </c>
      <c r="AL42" s="11">
        <v>261.75412948051547</v>
      </c>
      <c r="AM42" s="10">
        <f>AJ42/AL42</f>
        <v>2.5603771975070759</v>
      </c>
      <c r="AN42" s="10">
        <v>0.1104192613068653</v>
      </c>
      <c r="AO42" s="10">
        <v>9.9020844224333632E-2</v>
      </c>
      <c r="AP42" s="4" t="s">
        <v>56</v>
      </c>
      <c r="AQ42" s="4">
        <v>0</v>
      </c>
      <c r="AR42" s="4">
        <v>204</v>
      </c>
      <c r="AS42" s="8">
        <v>18.703302296557883</v>
      </c>
      <c r="AT42" s="8">
        <v>15.628845900213131</v>
      </c>
      <c r="AU42" s="8">
        <v>38.63054655199079</v>
      </c>
      <c r="AV42" s="15">
        <v>4160.2916451871497</v>
      </c>
      <c r="AW42" s="10">
        <v>0.45</v>
      </c>
    </row>
    <row r="43" spans="2:50">
      <c r="C43" s="1" t="s">
        <v>128</v>
      </c>
      <c r="D43" s="1" t="s">
        <v>52</v>
      </c>
      <c r="E43" s="4" t="s">
        <v>129</v>
      </c>
      <c r="F43" s="5" t="s">
        <v>118</v>
      </c>
      <c r="G43" s="81">
        <v>5.2252966837111465</v>
      </c>
      <c r="H43" s="10">
        <v>1.3294248361527485</v>
      </c>
      <c r="I43" s="81">
        <v>0.32968597284316459</v>
      </c>
      <c r="J43" s="81">
        <v>1.2923867760683325</v>
      </c>
      <c r="K43" s="10">
        <v>0.97213978626155251</v>
      </c>
      <c r="L43" s="82">
        <v>0.10148746866360064</v>
      </c>
      <c r="M43" s="11">
        <v>5.2363814620607352</v>
      </c>
      <c r="N43" s="11">
        <v>-2.5830803301971259</v>
      </c>
      <c r="O43" s="11"/>
      <c r="P43" s="16">
        <v>3.0331894055914583</v>
      </c>
      <c r="Q43" s="10">
        <v>1.2923867760683325</v>
      </c>
      <c r="R43" s="82">
        <v>0.11495006195318269</v>
      </c>
      <c r="S43" s="10">
        <v>0.31161966565585103</v>
      </c>
      <c r="T43" s="16">
        <v>3.0245051268587959</v>
      </c>
      <c r="U43" s="10">
        <v>1.2911884362911523</v>
      </c>
      <c r="V43" s="82">
        <v>0.1170134</v>
      </c>
      <c r="W43" s="10">
        <v>0.2866822</v>
      </c>
      <c r="X43" s="82">
        <v>0.11495006195318269</v>
      </c>
      <c r="Y43" s="10">
        <v>0.31161966565585103</v>
      </c>
      <c r="Z43" s="11">
        <v>1879.1018096183543</v>
      </c>
      <c r="AA43" s="11">
        <v>5.615155808482819</v>
      </c>
      <c r="AB43" s="11">
        <v>1856.7508770360837</v>
      </c>
      <c r="AC43" s="11">
        <v>11.394073798403737</v>
      </c>
      <c r="AD43" s="11">
        <v>1836.8593309325947</v>
      </c>
      <c r="AE43" s="11">
        <v>20.68992166038619</v>
      </c>
      <c r="AF43" s="11">
        <v>1953.7445292593627</v>
      </c>
      <c r="AG43" s="11">
        <v>97.282064395306506</v>
      </c>
      <c r="AH43" s="11" t="s">
        <v>55</v>
      </c>
      <c r="AI43" s="11"/>
      <c r="AJ43" s="11">
        <v>959.06858234497531</v>
      </c>
      <c r="AK43" s="11">
        <v>85.387494202127115</v>
      </c>
      <c r="AL43" s="11">
        <v>361.20344699023468</v>
      </c>
      <c r="AM43" s="10">
        <f t="shared" si="1"/>
        <v>2.6552032942556725</v>
      </c>
      <c r="AN43" s="10">
        <v>9.5201164243888581E-2</v>
      </c>
      <c r="AO43" s="10">
        <v>8.9031687382929395E-2</v>
      </c>
      <c r="AP43" s="4" t="s">
        <v>56</v>
      </c>
      <c r="AQ43" s="4">
        <v>0</v>
      </c>
      <c r="AR43" s="4">
        <v>204</v>
      </c>
      <c r="AS43" s="8">
        <v>18.703302296557883</v>
      </c>
      <c r="AT43" s="8">
        <v>15.628845900213131</v>
      </c>
      <c r="AU43" s="8">
        <v>38.63054655199079</v>
      </c>
      <c r="AV43" s="15">
        <v>6532.5699602572886</v>
      </c>
      <c r="AW43" s="10">
        <v>0.28999999999999998</v>
      </c>
    </row>
    <row r="44" spans="2:50" s="3" customFormat="1">
      <c r="C44" s="3" t="s">
        <v>130</v>
      </c>
      <c r="D44" s="3" t="s">
        <v>68</v>
      </c>
      <c r="E44" s="6" t="s">
        <v>131</v>
      </c>
      <c r="F44" s="12" t="s">
        <v>132</v>
      </c>
      <c r="G44" s="83">
        <v>4.9393688778373717</v>
      </c>
      <c r="H44" s="13">
        <v>1.5085193385038367</v>
      </c>
      <c r="I44" s="83">
        <v>0.31350075968998847</v>
      </c>
      <c r="J44" s="83">
        <v>1.4571490829503362</v>
      </c>
      <c r="K44" s="13">
        <v>0.96594657142118567</v>
      </c>
      <c r="L44" s="84">
        <v>0.10192313716757352</v>
      </c>
      <c r="M44" s="14">
        <v>6.7663315647319449</v>
      </c>
      <c r="N44" s="14">
        <v>-6.7538629979611864</v>
      </c>
      <c r="O44" s="14">
        <v>-3.4995862731012792</v>
      </c>
      <c r="P44" s="85">
        <v>3.1897849338192037</v>
      </c>
      <c r="Q44" s="13">
        <v>1.4571490829503362</v>
      </c>
      <c r="R44" s="84">
        <v>0.11426983194880415</v>
      </c>
      <c r="S44" s="13">
        <v>0.39031672356824271</v>
      </c>
      <c r="T44" s="85">
        <v>3.1751275806958645</v>
      </c>
      <c r="U44" s="13">
        <v>1.4528779273775791</v>
      </c>
      <c r="V44" s="84">
        <v>0.11758449999999999</v>
      </c>
      <c r="W44" s="13">
        <v>0.30726150000000002</v>
      </c>
      <c r="X44" s="84">
        <v>0.11426983194880415</v>
      </c>
      <c r="Y44" s="13">
        <v>0.39031672356824271</v>
      </c>
      <c r="Z44" s="17">
        <v>1868.4001997508562</v>
      </c>
      <c r="AA44" s="14">
        <v>7.042298835569949</v>
      </c>
      <c r="AB44" s="14">
        <v>1809.0093701653502</v>
      </c>
      <c r="AC44" s="14">
        <v>12.818891933620513</v>
      </c>
      <c r="AD44" s="14">
        <v>1757.9107720486488</v>
      </c>
      <c r="AE44" s="14">
        <v>22.458811327478845</v>
      </c>
      <c r="AF44" s="14">
        <v>1961.7374393412538</v>
      </c>
      <c r="AG44" s="14">
        <v>126.10533311762562</v>
      </c>
      <c r="AH44" s="14" t="s">
        <v>55</v>
      </c>
      <c r="AI44" s="14"/>
      <c r="AJ44" s="14">
        <v>922.2165889607171</v>
      </c>
      <c r="AK44" s="14">
        <v>70.03093620465782</v>
      </c>
      <c r="AL44" s="14">
        <v>329.29056512188725</v>
      </c>
      <c r="AM44" s="13">
        <f t="shared" si="1"/>
        <v>2.8006164969207594</v>
      </c>
      <c r="AN44" s="13">
        <v>8.5706886129963689E-2</v>
      </c>
      <c r="AO44" s="13">
        <v>7.5937623594017636E-2</v>
      </c>
      <c r="AP44" s="6" t="s">
        <v>56</v>
      </c>
      <c r="AQ44" s="6">
        <v>0</v>
      </c>
      <c r="AR44" s="6">
        <v>204</v>
      </c>
      <c r="AS44" s="18">
        <v>18.703302296557883</v>
      </c>
      <c r="AT44" s="18">
        <v>15.628845900213131</v>
      </c>
      <c r="AU44" s="18">
        <v>38.63054655199079</v>
      </c>
      <c r="AV44" s="17">
        <v>4070.2786769342906</v>
      </c>
      <c r="AW44" s="13">
        <v>0.46</v>
      </c>
    </row>
    <row r="45" spans="2:50">
      <c r="F45" s="5"/>
      <c r="G45" s="81"/>
      <c r="H45" s="10"/>
      <c r="I45" s="81"/>
      <c r="J45" s="81"/>
      <c r="K45" s="10"/>
      <c r="L45" s="82"/>
      <c r="M45" s="11"/>
      <c r="N45" s="11"/>
      <c r="O45" s="11"/>
      <c r="P45" s="16"/>
      <c r="Q45" s="10"/>
      <c r="R45" s="82"/>
      <c r="S45" s="10"/>
      <c r="T45" s="16"/>
      <c r="U45" s="10"/>
      <c r="V45" s="82"/>
      <c r="W45" s="10"/>
      <c r="X45" s="82"/>
      <c r="Y45" s="10"/>
      <c r="Z45" s="15"/>
      <c r="AA45" s="11"/>
      <c r="AB45" s="11"/>
      <c r="AC45" s="11"/>
      <c r="AD45" s="11"/>
      <c r="AE45" s="11"/>
      <c r="AF45" s="11"/>
      <c r="AG45" s="11"/>
      <c r="AH45" s="11"/>
      <c r="AI45" s="11"/>
      <c r="AJ45" s="11">
        <f>AVERAGE(AJ39:AJ44)</f>
        <v>840.30170362074261</v>
      </c>
      <c r="AK45" s="11">
        <f>AVERAGE(AK39:AK44)</f>
        <v>122.37858900934025</v>
      </c>
      <c r="AL45" s="11"/>
      <c r="AM45" s="10"/>
      <c r="AN45" s="10"/>
      <c r="AO45" s="10"/>
      <c r="AP45" s="4"/>
      <c r="AQ45" s="4"/>
      <c r="AR45" s="4"/>
      <c r="AS45" s="8"/>
      <c r="AT45" s="8"/>
      <c r="AU45" s="8"/>
      <c r="AV45" s="15"/>
      <c r="AW45" s="10"/>
    </row>
    <row r="46" spans="2:50" s="3" customFormat="1">
      <c r="B46" s="61" t="s">
        <v>133</v>
      </c>
      <c r="E46" s="6"/>
      <c r="F46" s="12"/>
      <c r="G46" s="6"/>
      <c r="H46" s="6"/>
      <c r="I46" s="6"/>
      <c r="J46" s="6"/>
      <c r="K46" s="6"/>
      <c r="L46" s="6"/>
      <c r="M46" s="6"/>
      <c r="N46" s="6"/>
      <c r="O46" s="6"/>
      <c r="P46" s="14"/>
      <c r="Q46" s="6"/>
      <c r="R46" s="6"/>
      <c r="S46" s="6"/>
      <c r="T46" s="6"/>
      <c r="U46" s="6"/>
      <c r="V46" s="6"/>
      <c r="W46" s="6"/>
      <c r="X46" s="6"/>
      <c r="Y46" s="6"/>
      <c r="Z46" s="17"/>
      <c r="AA46" s="14"/>
      <c r="AB46" s="6"/>
      <c r="AC46" s="6"/>
      <c r="AD46" s="6"/>
      <c r="AE46" s="6"/>
      <c r="AF46" s="6"/>
      <c r="AG46" s="6"/>
      <c r="AH46" s="6"/>
      <c r="AI46" s="6"/>
      <c r="AJ46" s="13"/>
      <c r="AK46" s="13"/>
      <c r="AL46" s="13"/>
      <c r="AM46" s="13"/>
      <c r="AN46" s="13"/>
      <c r="AO46" s="13"/>
      <c r="AP46" s="6"/>
      <c r="AQ46" s="6"/>
      <c r="AR46" s="6"/>
      <c r="AS46" s="6"/>
      <c r="AT46" s="6"/>
      <c r="AU46" s="6"/>
      <c r="AV46" s="17"/>
      <c r="AW46" s="6"/>
    </row>
    <row r="47" spans="2:50">
      <c r="B47" s="27"/>
      <c r="C47" s="27" t="s">
        <v>134</v>
      </c>
      <c r="D47" s="27" t="s">
        <v>52</v>
      </c>
      <c r="E47" s="4" t="s">
        <v>135</v>
      </c>
      <c r="F47" s="86" t="s">
        <v>136</v>
      </c>
      <c r="G47" s="81">
        <v>5.4747401839220569</v>
      </c>
      <c r="H47" s="10">
        <v>1.4303344402743057</v>
      </c>
      <c r="I47" s="81">
        <v>0.34085703335696987</v>
      </c>
      <c r="J47" s="81">
        <v>1.395483357977044</v>
      </c>
      <c r="K47" s="10">
        <v>0.9756343122867277</v>
      </c>
      <c r="L47" s="82">
        <v>0.11111665058231332</v>
      </c>
      <c r="M47" s="11">
        <v>5.6641819612762427</v>
      </c>
      <c r="N47" s="11">
        <v>-0.74334534514653194</v>
      </c>
      <c r="O47" s="11"/>
      <c r="P47" s="16">
        <v>2.9337813280582314</v>
      </c>
      <c r="Q47" s="10">
        <v>1.395483357977044</v>
      </c>
      <c r="R47" s="82">
        <v>0.11649035775718464</v>
      </c>
      <c r="S47" s="10">
        <v>0.3138197072268164</v>
      </c>
      <c r="T47" s="16">
        <v>2.9249679306864671</v>
      </c>
      <c r="U47" s="10">
        <v>1.3937227476234686</v>
      </c>
      <c r="V47" s="82">
        <v>0.1186507</v>
      </c>
      <c r="W47" s="10">
        <v>0.28583740000000002</v>
      </c>
      <c r="X47" s="82">
        <v>0.11649035775718464</v>
      </c>
      <c r="Y47" s="10">
        <v>0.3138197072268164</v>
      </c>
      <c r="Z47" s="11">
        <v>1903.0522116983877</v>
      </c>
      <c r="AA47" s="11">
        <v>5.6386091576723363</v>
      </c>
      <c r="AB47" s="11">
        <v>1896.6426163835374</v>
      </c>
      <c r="AC47" s="11">
        <v>12.355156117736188</v>
      </c>
      <c r="AD47" s="11">
        <v>1890.7912112979823</v>
      </c>
      <c r="AE47" s="11">
        <v>22.908893289542263</v>
      </c>
      <c r="AF47" s="11">
        <v>2129.671574926339</v>
      </c>
      <c r="AG47" s="11">
        <v>114.16783261313768</v>
      </c>
      <c r="AH47" s="11" t="s">
        <v>55</v>
      </c>
      <c r="AI47" s="11"/>
      <c r="AJ47" s="11">
        <v>627.23383100327362</v>
      </c>
      <c r="AK47" s="11">
        <v>55.931825310084299</v>
      </c>
      <c r="AL47" s="11">
        <v>244.91731628595036</v>
      </c>
      <c r="AM47" s="10">
        <f t="shared" ref="AM47:AM49" si="2">AJ47/AL47</f>
        <v>2.561002384457594</v>
      </c>
      <c r="AN47" s="10">
        <v>0.10111298728770668</v>
      </c>
      <c r="AO47" s="10">
        <v>8.9172207469453896E-2</v>
      </c>
      <c r="AP47" s="4" t="s">
        <v>56</v>
      </c>
      <c r="AQ47" s="4">
        <v>0</v>
      </c>
      <c r="AR47" s="4">
        <v>204</v>
      </c>
      <c r="AS47" s="8">
        <v>18.703302296557883</v>
      </c>
      <c r="AT47" s="8">
        <v>15.628845900213131</v>
      </c>
      <c r="AU47" s="8">
        <v>38.63054655199079</v>
      </c>
      <c r="AV47" s="15">
        <v>6225.9077556703123</v>
      </c>
      <c r="AW47" s="10">
        <v>0.3</v>
      </c>
      <c r="AX47" s="27"/>
    </row>
    <row r="48" spans="2:50">
      <c r="B48" s="27"/>
      <c r="C48" s="27" t="s">
        <v>137</v>
      </c>
      <c r="D48" s="27" t="s">
        <v>52</v>
      </c>
      <c r="E48" s="4" t="s">
        <v>138</v>
      </c>
      <c r="F48" s="86" t="s">
        <v>136</v>
      </c>
      <c r="G48" s="81">
        <v>5.3266203906799738</v>
      </c>
      <c r="H48" s="10">
        <v>1.499096164980579</v>
      </c>
      <c r="I48" s="81">
        <v>0.33358829294839104</v>
      </c>
      <c r="J48" s="81">
        <v>1.4698979932519807</v>
      </c>
      <c r="K48" s="10">
        <v>0.98052281607365976</v>
      </c>
      <c r="L48" s="82">
        <v>0.14791035579354581</v>
      </c>
      <c r="M48" s="11">
        <v>3.9927741605573446</v>
      </c>
      <c r="N48" s="11">
        <v>-2.2341173966193533</v>
      </c>
      <c r="O48" s="11"/>
      <c r="P48" s="16">
        <v>2.9977071172419967</v>
      </c>
      <c r="Q48" s="10">
        <v>1.4698979932519807</v>
      </c>
      <c r="R48" s="82">
        <v>0.11580829602544027</v>
      </c>
      <c r="S48" s="10">
        <v>0.29443029955029848</v>
      </c>
      <c r="T48" s="16">
        <v>2.9878083257581785</v>
      </c>
      <c r="U48" s="10">
        <v>1.4675820889700826</v>
      </c>
      <c r="V48" s="82">
        <v>0.1181852</v>
      </c>
      <c r="W48" s="10">
        <v>0.2604108</v>
      </c>
      <c r="X48" s="82">
        <v>0.11580829602544027</v>
      </c>
      <c r="Y48" s="10">
        <v>0.29443029955029848</v>
      </c>
      <c r="Z48" s="11">
        <v>1892.4944529740219</v>
      </c>
      <c r="AA48" s="11">
        <v>5.2969012407144689</v>
      </c>
      <c r="AB48" s="11">
        <v>1873.144326600778</v>
      </c>
      <c r="AC48" s="11">
        <v>12.897175576583431</v>
      </c>
      <c r="AD48" s="11">
        <v>1855.7503554096086</v>
      </c>
      <c r="AE48" s="11">
        <v>23.746197382867649</v>
      </c>
      <c r="AF48" s="11">
        <v>2788.1396171915421</v>
      </c>
      <c r="AG48" s="11">
        <v>103.72053965771056</v>
      </c>
      <c r="AH48" s="11" t="s">
        <v>55</v>
      </c>
      <c r="AI48" s="11"/>
      <c r="AJ48" s="11">
        <v>833.57830808807557</v>
      </c>
      <c r="AK48" s="11">
        <v>94.071059269804437</v>
      </c>
      <c r="AL48" s="11">
        <v>324.18908910024282</v>
      </c>
      <c r="AM48" s="10">
        <f t="shared" si="2"/>
        <v>2.5712719400939616</v>
      </c>
      <c r="AN48" s="10">
        <v>0.17394425538497815</v>
      </c>
      <c r="AO48" s="10">
        <v>0.11285209602630988</v>
      </c>
      <c r="AP48" s="4" t="s">
        <v>56</v>
      </c>
      <c r="AQ48" s="4">
        <v>0</v>
      </c>
      <c r="AR48" s="4">
        <v>204</v>
      </c>
      <c r="AS48" s="8">
        <v>18.703302296557883</v>
      </c>
      <c r="AT48" s="8">
        <v>15.628845900213131</v>
      </c>
      <c r="AU48" s="8">
        <v>38.63054655199079</v>
      </c>
      <c r="AV48" s="15">
        <v>5664.0270180429497</v>
      </c>
      <c r="AW48" s="10">
        <v>0.33</v>
      </c>
      <c r="AX48" s="27"/>
    </row>
    <row r="49" spans="1:50">
      <c r="B49" s="27"/>
      <c r="C49" s="27" t="s">
        <v>139</v>
      </c>
      <c r="D49" s="27" t="s">
        <v>52</v>
      </c>
      <c r="E49" s="4" t="s">
        <v>140</v>
      </c>
      <c r="F49" s="86" t="s">
        <v>136</v>
      </c>
      <c r="G49" s="81">
        <v>5.534435887833328</v>
      </c>
      <c r="H49" s="10">
        <v>1.5107633038726198</v>
      </c>
      <c r="I49" s="81">
        <v>0.3480293858838564</v>
      </c>
      <c r="J49" s="81">
        <v>1.430436259492047</v>
      </c>
      <c r="K49" s="10">
        <v>0.94683015918200641</v>
      </c>
      <c r="L49" s="82">
        <v>9.1136157172907406E-2</v>
      </c>
      <c r="M49" s="11">
        <v>4.4558239991372979</v>
      </c>
      <c r="N49" s="11">
        <v>2.4596910619128529</v>
      </c>
      <c r="O49" s="11"/>
      <c r="P49" s="16">
        <v>2.8733205888933693</v>
      </c>
      <c r="Q49" s="10">
        <v>1.430436259492047</v>
      </c>
      <c r="R49" s="82">
        <v>0.11533368570076773</v>
      </c>
      <c r="S49" s="10">
        <v>0.48606364589271217</v>
      </c>
      <c r="T49" s="16">
        <v>2.8639392737476421</v>
      </c>
      <c r="U49" s="10">
        <v>1.4283443288427189</v>
      </c>
      <c r="V49" s="82">
        <v>0.1176854</v>
      </c>
      <c r="W49" s="10">
        <v>0.43068230000000002</v>
      </c>
      <c r="X49" s="82">
        <v>0.11533368570076773</v>
      </c>
      <c r="Y49" s="10">
        <v>0.48606364589271217</v>
      </c>
      <c r="Z49" s="11">
        <v>1885.1031888245222</v>
      </c>
      <c r="AA49" s="11">
        <v>8.7522585253195793</v>
      </c>
      <c r="AB49" s="11">
        <v>1905.9613359111647</v>
      </c>
      <c r="AC49" s="11">
        <v>13.076305611101846</v>
      </c>
      <c r="AD49" s="11">
        <v>1925.1817042360108</v>
      </c>
      <c r="AE49" s="11">
        <v>23.850991826579016</v>
      </c>
      <c r="AF49" s="11">
        <v>1762.9004427654843</v>
      </c>
      <c r="AG49" s="11">
        <v>75.083945676486465</v>
      </c>
      <c r="AH49" s="11" t="s">
        <v>55</v>
      </c>
      <c r="AI49" s="11"/>
      <c r="AJ49" s="11">
        <v>314.30095575457307</v>
      </c>
      <c r="AK49" s="11">
        <v>37.326338018324037</v>
      </c>
      <c r="AL49" s="11">
        <v>125.40363454649827</v>
      </c>
      <c r="AM49" s="10">
        <f t="shared" si="2"/>
        <v>2.5063145648943195</v>
      </c>
      <c r="AN49" s="10">
        <v>0.10806291742345364</v>
      </c>
      <c r="AO49" s="10">
        <v>0.11875986163869927</v>
      </c>
      <c r="AP49" s="4" t="s">
        <v>56</v>
      </c>
      <c r="AQ49" s="4">
        <v>0</v>
      </c>
      <c r="AR49" s="4">
        <v>204</v>
      </c>
      <c r="AS49" s="8">
        <v>18.703302296557883</v>
      </c>
      <c r="AT49" s="8">
        <v>15.628845900213131</v>
      </c>
      <c r="AU49" s="8">
        <v>38.63054655199079</v>
      </c>
      <c r="AV49" s="15">
        <v>5728.4701275037487</v>
      </c>
      <c r="AW49" s="10">
        <v>0.33</v>
      </c>
      <c r="AX49" s="27"/>
    </row>
    <row r="50" spans="1:50">
      <c r="B50" s="27"/>
      <c r="C50" s="27" t="s">
        <v>141</v>
      </c>
      <c r="D50" s="27" t="s">
        <v>52</v>
      </c>
      <c r="E50" s="4" t="s">
        <v>142</v>
      </c>
      <c r="F50" s="86" t="s">
        <v>136</v>
      </c>
      <c r="G50" s="81">
        <v>2.8027067638365715</v>
      </c>
      <c r="H50" s="10">
        <v>3.1049966992353903</v>
      </c>
      <c r="I50" s="81">
        <v>0.19388758546554974</v>
      </c>
      <c r="J50" s="81">
        <v>3.0063370711053068</v>
      </c>
      <c r="K50" s="10">
        <v>0.96822552882121304</v>
      </c>
      <c r="L50" s="82">
        <v>9.108045732356547E-2</v>
      </c>
      <c r="M50" s="11">
        <v>12.272136952396949</v>
      </c>
      <c r="N50" s="11">
        <v>-36.237905346254564</v>
      </c>
      <c r="O50" s="11">
        <v>-30.856046997040963</v>
      </c>
      <c r="P50" s="16">
        <v>5.1576277955025729</v>
      </c>
      <c r="Q50" s="10">
        <v>3.0063370711053068</v>
      </c>
      <c r="R50" s="82">
        <v>0.10483984847553357</v>
      </c>
      <c r="S50" s="10">
        <v>0.77649334650120228</v>
      </c>
      <c r="T50" s="16">
        <v>5.1543187798049113</v>
      </c>
      <c r="U50" s="10">
        <v>3.0046492397857945</v>
      </c>
      <c r="V50" s="82">
        <v>0.10530870000000001</v>
      </c>
      <c r="W50" s="10">
        <v>0.76886120000000002</v>
      </c>
      <c r="X50" s="82">
        <v>0.10483984847553357</v>
      </c>
      <c r="Y50" s="10">
        <v>0.77649334650120228</v>
      </c>
      <c r="Z50" s="11">
        <v>1711.5073680021419</v>
      </c>
      <c r="AA50" s="11">
        <v>14.283795680179011</v>
      </c>
      <c r="AB50" s="11">
        <v>1356.2604654875511</v>
      </c>
      <c r="AC50" s="11">
        <v>23.506787511553551</v>
      </c>
      <c r="AD50" s="11">
        <v>1142.4003933068507</v>
      </c>
      <c r="AE50" s="11">
        <v>31.550393790033439</v>
      </c>
      <c r="AF50" s="11">
        <v>1761.8686312859002</v>
      </c>
      <c r="AG50" s="11">
        <v>206.00971416104906</v>
      </c>
      <c r="AH50" s="11">
        <v>1102.9298047255572</v>
      </c>
      <c r="AI50" s="11">
        <v>32.598484873544777</v>
      </c>
      <c r="AJ50" s="11">
        <v>793.56275274665495</v>
      </c>
      <c r="AK50" s="11">
        <v>19.49742297425566</v>
      </c>
      <c r="AL50" s="11">
        <v>171.76866545292222</v>
      </c>
      <c r="AM50" s="10">
        <f>AJ50/AL50</f>
        <v>4.6199506216932908</v>
      </c>
      <c r="AN50" s="10">
        <v>3.9717043167736027E-2</v>
      </c>
      <c r="AO50" s="10">
        <v>2.456947847762736E-2</v>
      </c>
      <c r="AP50" s="4" t="s">
        <v>56</v>
      </c>
      <c r="AQ50" s="4">
        <v>0</v>
      </c>
      <c r="AR50" s="4">
        <v>204</v>
      </c>
      <c r="AS50" s="8">
        <v>18.703302296557883</v>
      </c>
      <c r="AT50" s="8">
        <v>15.628845900213131</v>
      </c>
      <c r="AU50" s="8">
        <v>38.63054655199079</v>
      </c>
      <c r="AV50" s="15">
        <v>29152.074394990086</v>
      </c>
      <c r="AW50" s="10">
        <v>0.06</v>
      </c>
      <c r="AX50" s="27"/>
    </row>
    <row r="51" spans="1:50" s="3" customFormat="1">
      <c r="B51" s="45"/>
      <c r="C51" s="45" t="s">
        <v>143</v>
      </c>
      <c r="D51" s="45" t="s">
        <v>52</v>
      </c>
      <c r="E51" s="6" t="s">
        <v>144</v>
      </c>
      <c r="F51" s="87" t="s">
        <v>136</v>
      </c>
      <c r="G51" s="83">
        <v>5.045179903429446</v>
      </c>
      <c r="H51" s="13">
        <v>2.0060472018503983</v>
      </c>
      <c r="I51" s="83">
        <v>0.32907286785115331</v>
      </c>
      <c r="J51" s="83">
        <v>1.7393995983105239</v>
      </c>
      <c r="K51" s="13">
        <v>0.86707810100683769</v>
      </c>
      <c r="L51" s="84">
        <v>0.1570432265698245</v>
      </c>
      <c r="M51" s="14">
        <v>26.94777184256743</v>
      </c>
      <c r="N51" s="14">
        <v>0.93841909939699175</v>
      </c>
      <c r="O51" s="14"/>
      <c r="P51" s="85">
        <v>3.0388406267888404</v>
      </c>
      <c r="Q51" s="13">
        <v>1.7393995983105239</v>
      </c>
      <c r="R51" s="84">
        <v>0.1111945</v>
      </c>
      <c r="S51" s="13">
        <v>0.99935700000000005</v>
      </c>
      <c r="T51" s="85">
        <v>3.0388406267888404</v>
      </c>
      <c r="U51" s="13">
        <v>1.7393995983105239</v>
      </c>
      <c r="V51" s="84">
        <v>0.1111945</v>
      </c>
      <c r="W51" s="13">
        <v>0.99935700000000005</v>
      </c>
      <c r="X51" s="84">
        <v>0.1111945</v>
      </c>
      <c r="Y51" s="13">
        <v>0.99935700000000005</v>
      </c>
      <c r="Z51" s="14">
        <v>1819.030258806546</v>
      </c>
      <c r="AA51" s="14">
        <v>18.14002473429732</v>
      </c>
      <c r="AB51" s="14">
        <v>1826.9393758679753</v>
      </c>
      <c r="AC51" s="14">
        <v>17.143504015713074</v>
      </c>
      <c r="AD51" s="14">
        <v>1833.8862679189897</v>
      </c>
      <c r="AE51" s="14">
        <v>27.822600575908353</v>
      </c>
      <c r="AF51" s="14">
        <v>2948.3134597474677</v>
      </c>
      <c r="AG51" s="14">
        <v>726.07724123257708</v>
      </c>
      <c r="AH51" s="14" t="s">
        <v>55</v>
      </c>
      <c r="AI51" s="14"/>
      <c r="AJ51" s="14">
        <v>53.238291566655263</v>
      </c>
      <c r="AK51" s="14">
        <v>3.9162299196530574E-2</v>
      </c>
      <c r="AL51" s="14">
        <v>19.473474737265033</v>
      </c>
      <c r="AM51" s="13">
        <f>AJ51/AL51</f>
        <v>2.7338876232897897</v>
      </c>
      <c r="AN51" s="13">
        <v>1.21532380819276E-3</v>
      </c>
      <c r="AO51" s="13">
        <v>7.3560398059540841E-4</v>
      </c>
      <c r="AP51" s="6" t="s">
        <v>1</v>
      </c>
      <c r="AQ51" s="6">
        <v>0</v>
      </c>
      <c r="AR51" s="6">
        <v>204</v>
      </c>
      <c r="AS51" s="18" t="s">
        <v>145</v>
      </c>
      <c r="AT51" s="18" t="s">
        <v>145</v>
      </c>
      <c r="AU51" s="18" t="s">
        <v>145</v>
      </c>
      <c r="AV51" s="17">
        <v>28460.184068562936</v>
      </c>
      <c r="AW51" s="13" t="s">
        <v>146</v>
      </c>
      <c r="AX51" s="45"/>
    </row>
    <row r="52" spans="1:50">
      <c r="F52" s="5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X52" s="4"/>
      <c r="Y52" s="4"/>
      <c r="Z52" s="10"/>
      <c r="AA52" s="10"/>
      <c r="AH52" s="4"/>
      <c r="AI52" s="4"/>
      <c r="AJ52" s="10"/>
      <c r="AK52" s="10"/>
      <c r="AL52" s="10"/>
      <c r="AM52" s="10"/>
      <c r="AN52" s="10"/>
      <c r="AO52" s="10"/>
      <c r="AQ52" s="4"/>
      <c r="AR52" s="4"/>
      <c r="AV52" s="15"/>
    </row>
    <row r="53" spans="1:50">
      <c r="A53" s="88" t="s">
        <v>147</v>
      </c>
      <c r="C53" s="89" t="s">
        <v>148</v>
      </c>
      <c r="F53" s="5"/>
    </row>
    <row r="54" spans="1:50">
      <c r="A54" s="88" t="s">
        <v>149</v>
      </c>
      <c r="C54" s="90" t="s">
        <v>150</v>
      </c>
      <c r="F54" s="5"/>
    </row>
    <row r="55" spans="1:50">
      <c r="A55" s="91" t="s">
        <v>151</v>
      </c>
      <c r="C55" s="90" t="s">
        <v>152</v>
      </c>
      <c r="F55" s="5"/>
    </row>
    <row r="56" spans="1:50">
      <c r="A56" s="91" t="s">
        <v>153</v>
      </c>
      <c r="C56" s="90" t="s">
        <v>154</v>
      </c>
      <c r="F56" s="5"/>
    </row>
    <row r="57" spans="1:50">
      <c r="A57" s="91" t="s">
        <v>155</v>
      </c>
      <c r="C57" s="90" t="s">
        <v>156</v>
      </c>
      <c r="F57" s="5"/>
    </row>
    <row r="58" spans="1:50">
      <c r="A58" s="91" t="s">
        <v>157</v>
      </c>
      <c r="C58" s="90" t="s">
        <v>154</v>
      </c>
      <c r="F58" s="5"/>
    </row>
    <row r="59" spans="1:50">
      <c r="A59" s="91" t="s">
        <v>155</v>
      </c>
      <c r="C59" s="90" t="s">
        <v>156</v>
      </c>
      <c r="F59" s="5"/>
    </row>
    <row r="60" spans="1:50">
      <c r="A60" s="91" t="s">
        <v>158</v>
      </c>
      <c r="C60" s="90" t="s">
        <v>159</v>
      </c>
      <c r="F60" s="5"/>
    </row>
    <row r="61" spans="1:50">
      <c r="A61" s="91" t="s">
        <v>160</v>
      </c>
      <c r="C61" s="90" t="s">
        <v>161</v>
      </c>
      <c r="F61" s="5"/>
    </row>
    <row r="62" spans="1:50">
      <c r="A62" s="91" t="s">
        <v>155</v>
      </c>
      <c r="C62" s="90" t="s">
        <v>156</v>
      </c>
      <c r="F62" s="5"/>
    </row>
    <row r="63" spans="1:50">
      <c r="A63" s="91" t="s">
        <v>162</v>
      </c>
      <c r="C63" s="90" t="s">
        <v>161</v>
      </c>
      <c r="F63" s="5"/>
    </row>
    <row r="64" spans="1:50">
      <c r="A64" s="91" t="s">
        <v>155</v>
      </c>
      <c r="C64" s="90" t="s">
        <v>156</v>
      </c>
      <c r="F64" s="5"/>
    </row>
    <row r="65" spans="1:6">
      <c r="A65" s="91" t="s">
        <v>163</v>
      </c>
      <c r="C65" s="90" t="s">
        <v>161</v>
      </c>
      <c r="F65" s="5"/>
    </row>
    <row r="66" spans="1:6">
      <c r="A66" s="91" t="s">
        <v>155</v>
      </c>
      <c r="C66" s="90" t="s">
        <v>156</v>
      </c>
      <c r="F66" s="5"/>
    </row>
    <row r="67" spans="1:6">
      <c r="A67" s="91" t="s">
        <v>164</v>
      </c>
      <c r="C67" s="90" t="s">
        <v>165</v>
      </c>
      <c r="F67" s="5"/>
    </row>
    <row r="68" spans="1:6">
      <c r="A68" s="91" t="s">
        <v>155</v>
      </c>
      <c r="C68" s="90" t="s">
        <v>166</v>
      </c>
      <c r="F68" s="5"/>
    </row>
    <row r="69" spans="1:6">
      <c r="A69" s="91" t="s">
        <v>167</v>
      </c>
      <c r="C69" s="90" t="s">
        <v>168</v>
      </c>
      <c r="F69" s="5"/>
    </row>
    <row r="70" spans="1:6">
      <c r="A70" s="91" t="s">
        <v>169</v>
      </c>
      <c r="C70" s="90" t="s">
        <v>170</v>
      </c>
      <c r="F70" s="5"/>
    </row>
    <row r="71" spans="1:6">
      <c r="A71" s="91" t="s">
        <v>171</v>
      </c>
      <c r="C71" s="90" t="s">
        <v>172</v>
      </c>
      <c r="F71" s="5"/>
    </row>
    <row r="74" spans="1:6" s="107" customFormat="1" ht="15.75">
      <c r="A74" s="92" t="s">
        <v>173</v>
      </c>
      <c r="E74" s="108"/>
    </row>
    <row r="76" spans="1:6" ht="12.95" customHeight="1">
      <c r="B76" s="109" t="s">
        <v>175</v>
      </c>
      <c r="C76" s="109"/>
      <c r="D76" s="109"/>
      <c r="E76" s="109"/>
    </row>
    <row r="77" spans="1:6">
      <c r="B77" s="109"/>
      <c r="C77" s="109"/>
      <c r="D77" s="109"/>
      <c r="E77" s="109"/>
    </row>
    <row r="78" spans="1:6">
      <c r="B78" s="109"/>
      <c r="C78" s="109"/>
      <c r="D78" s="109"/>
      <c r="E78" s="109"/>
    </row>
    <row r="79" spans="1:6">
      <c r="B79" s="109"/>
      <c r="C79" s="109"/>
      <c r="D79" s="109"/>
      <c r="E79" s="109"/>
    </row>
    <row r="80" spans="1:6">
      <c r="B80" s="109"/>
      <c r="C80" s="109"/>
      <c r="D80" s="109"/>
      <c r="E80" s="109"/>
    </row>
    <row r="81" spans="2:5">
      <c r="B81" s="109"/>
      <c r="C81" s="109"/>
      <c r="D81" s="109"/>
      <c r="E81" s="109"/>
    </row>
    <row r="82" spans="2:5">
      <c r="B82" s="109"/>
      <c r="C82" s="109"/>
      <c r="D82" s="109"/>
      <c r="E82" s="109"/>
    </row>
    <row r="83" spans="2:5">
      <c r="B83" s="109"/>
      <c r="C83" s="109"/>
      <c r="D83" s="109"/>
      <c r="E83" s="109"/>
    </row>
    <row r="117" spans="1:5" ht="12" customHeight="1"/>
    <row r="118" spans="1:5" s="103" customFormat="1">
      <c r="A118" s="104"/>
      <c r="B118" s="104"/>
      <c r="C118" s="104"/>
      <c r="D118" s="104"/>
      <c r="E118" s="105"/>
    </row>
    <row r="119" spans="1:5">
      <c r="A119" s="104"/>
      <c r="B119" s="104"/>
      <c r="C119" s="104"/>
      <c r="D119" s="104"/>
      <c r="E119" s="105"/>
    </row>
    <row r="120" spans="1:5">
      <c r="A120" s="104"/>
      <c r="B120" s="104"/>
      <c r="C120" s="104"/>
      <c r="D120" s="104"/>
      <c r="E120" s="105"/>
    </row>
    <row r="121" spans="1:5">
      <c r="A121" s="104"/>
      <c r="B121" s="104"/>
      <c r="C121" s="104"/>
      <c r="D121" s="104"/>
      <c r="E121" s="105"/>
    </row>
    <row r="122" spans="1:5">
      <c r="A122" s="104"/>
      <c r="B122" s="104"/>
      <c r="C122" s="104"/>
      <c r="D122" s="104"/>
      <c r="E122" s="105"/>
    </row>
    <row r="123" spans="1:5">
      <c r="A123" s="104"/>
      <c r="B123" s="104"/>
      <c r="C123" s="104"/>
      <c r="D123" s="104"/>
      <c r="E123" s="105"/>
    </row>
    <row r="124" spans="1:5">
      <c r="A124" s="104"/>
      <c r="B124" s="104"/>
      <c r="C124" s="104"/>
      <c r="D124" s="104"/>
      <c r="E124" s="105"/>
    </row>
    <row r="125" spans="1:5">
      <c r="A125" s="104"/>
      <c r="B125" s="104"/>
      <c r="C125" s="104"/>
      <c r="D125" s="104"/>
      <c r="E125" s="105"/>
    </row>
    <row r="126" spans="1:5">
      <c r="A126" s="104"/>
      <c r="B126" s="104"/>
      <c r="C126" s="104"/>
      <c r="D126" s="104"/>
      <c r="E126" s="105"/>
    </row>
    <row r="127" spans="1:5">
      <c r="A127" s="104"/>
      <c r="B127" s="104"/>
      <c r="C127" s="104"/>
      <c r="D127" s="104"/>
      <c r="E127" s="105"/>
    </row>
    <row r="128" spans="1:5">
      <c r="A128" s="104"/>
      <c r="B128" s="104"/>
      <c r="C128" s="104"/>
      <c r="D128" s="104"/>
      <c r="E128" s="105"/>
    </row>
    <row r="129" spans="1:5">
      <c r="A129" s="104"/>
      <c r="B129" s="104"/>
      <c r="C129" s="104"/>
      <c r="D129" s="104"/>
      <c r="E129" s="105"/>
    </row>
    <row r="130" spans="1:5">
      <c r="A130" s="104"/>
      <c r="B130" s="104"/>
      <c r="C130" s="104"/>
      <c r="D130" s="104"/>
      <c r="E130" s="105"/>
    </row>
    <row r="131" spans="1:5">
      <c r="A131" s="104"/>
      <c r="B131" s="104"/>
      <c r="C131" s="104"/>
      <c r="D131" s="104"/>
      <c r="E131" s="105"/>
    </row>
    <row r="132" spans="1:5">
      <c r="A132" s="104"/>
      <c r="B132" s="104"/>
      <c r="C132" s="104"/>
      <c r="D132" s="104"/>
      <c r="E132" s="105"/>
    </row>
    <row r="133" spans="1:5">
      <c r="A133" s="104"/>
      <c r="B133" s="104"/>
      <c r="C133" s="104"/>
      <c r="D133" s="104"/>
      <c r="E133" s="105"/>
    </row>
    <row r="134" spans="1:5">
      <c r="A134" s="104"/>
      <c r="B134" s="104"/>
      <c r="C134" s="104"/>
      <c r="D134" s="104"/>
      <c r="E134" s="105"/>
    </row>
  </sheetData>
  <mergeCells count="7">
    <mergeCell ref="B76:E83"/>
    <mergeCell ref="AX8:AX9"/>
    <mergeCell ref="G7:K7"/>
    <mergeCell ref="P7:S7"/>
    <mergeCell ref="T7:W7"/>
    <mergeCell ref="B8:B9"/>
    <mergeCell ref="F8:F9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Kärenlampi</dc:creator>
  <cp:lastModifiedBy>Kuosmanen, Niina I</cp:lastModifiedBy>
  <dcterms:created xsi:type="dcterms:W3CDTF">2015-06-05T18:17:20Z</dcterms:created>
  <dcterms:modified xsi:type="dcterms:W3CDTF">2020-05-29T08:29:17Z</dcterms:modified>
</cp:coreProperties>
</file>