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si Heinonen\Dropbox\Work\SGS\SGS_Bulletin\in consideration\Johnson_et_al_0407_2024\FINAL\"/>
    </mc:Choice>
  </mc:AlternateContent>
  <xr:revisionPtr revIDLastSave="0" documentId="13_ncr:1_{BC54DF7E-E914-4198-9B72-9BDA903A94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Content" sheetId="4" r:id="rId1"/>
    <sheet name="Kaiplot_gabbros_geochemistry" sheetId="3" r:id="rId2"/>
    <sheet name="Quality Control" sheetId="2" r:id="rId3"/>
    <sheet name="SEM data XXV-20" sheetId="5" r:id="rId4"/>
  </sheets>
  <definedNames>
    <definedName name="_xlnm.Print_Titles" localSheetId="2">'Quality Control'!$A:$A,'Quality Control'!$1:$8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" i="2" l="1"/>
  <c r="AI36" i="2" s="1"/>
  <c r="AJ34" i="2"/>
  <c r="AK34" i="2"/>
  <c r="AL34" i="2"/>
  <c r="AM34" i="2"/>
  <c r="AM36" i="2" s="1"/>
  <c r="AN34" i="2"/>
  <c r="AO34" i="2"/>
  <c r="AP34" i="2"/>
  <c r="AQ34" i="2"/>
  <c r="AR34" i="2"/>
  <c r="AS34" i="2"/>
  <c r="AT34" i="2"/>
  <c r="AU34" i="2"/>
  <c r="AV34" i="2"/>
  <c r="AV36" i="2" s="1"/>
  <c r="AW34" i="2"/>
  <c r="AX34" i="2"/>
  <c r="AY34" i="2"/>
  <c r="AZ34" i="2"/>
  <c r="BE34" i="2"/>
  <c r="BF34" i="2"/>
  <c r="BF36" i="2" s="1"/>
  <c r="AI35" i="2"/>
  <c r="AJ35" i="2"/>
  <c r="AK35" i="2"/>
  <c r="AK36" i="2" s="1"/>
  <c r="AL35" i="2"/>
  <c r="AM35" i="2"/>
  <c r="AN35" i="2"/>
  <c r="AO35" i="2"/>
  <c r="AP35" i="2"/>
  <c r="AQ35" i="2"/>
  <c r="AR35" i="2"/>
  <c r="AR36" i="2" s="1"/>
  <c r="AS35" i="2"/>
  <c r="AT35" i="2"/>
  <c r="AU35" i="2"/>
  <c r="AV35" i="2"/>
  <c r="AW35" i="2"/>
  <c r="AX35" i="2"/>
  <c r="AX36" i="2" s="1"/>
  <c r="AY35" i="2"/>
  <c r="AZ35" i="2"/>
  <c r="BE35" i="2"/>
  <c r="BF35" i="2"/>
  <c r="AH35" i="2"/>
  <c r="AH34" i="2"/>
  <c r="Q34" i="2"/>
  <c r="AB34" i="2"/>
  <c r="AB36" i="2" s="1"/>
  <c r="R34" i="2"/>
  <c r="AC34" i="2"/>
  <c r="Q35" i="2"/>
  <c r="Q36" i="2" s="1"/>
  <c r="AB35" i="2"/>
  <c r="R35" i="2"/>
  <c r="AC35" i="2"/>
  <c r="AA35" i="2"/>
  <c r="AA34" i="2"/>
  <c r="AA36" i="2" s="1"/>
  <c r="S34" i="2"/>
  <c r="S36" i="2" s="1"/>
  <c r="T34" i="2"/>
  <c r="U34" i="2"/>
  <c r="V34" i="2"/>
  <c r="W34" i="2"/>
  <c r="X34" i="2"/>
  <c r="Y34" i="2"/>
  <c r="S35" i="2"/>
  <c r="T35" i="2"/>
  <c r="U35" i="2"/>
  <c r="V35" i="2"/>
  <c r="W35" i="2"/>
  <c r="X35" i="2"/>
  <c r="Y35" i="2"/>
  <c r="P35" i="2"/>
  <c r="O35" i="2"/>
  <c r="N35" i="2"/>
  <c r="N36" i="2" s="1"/>
  <c r="M35" i="2"/>
  <c r="L35" i="2"/>
  <c r="K35" i="2"/>
  <c r="C35" i="2"/>
  <c r="J35" i="2"/>
  <c r="I35" i="2"/>
  <c r="H35" i="2"/>
  <c r="H36" i="2" s="1"/>
  <c r="G35" i="2"/>
  <c r="G36" i="2" s="1"/>
  <c r="F35" i="2"/>
  <c r="F36" i="2" s="1"/>
  <c r="E35" i="2"/>
  <c r="D35" i="2"/>
  <c r="D36" i="2" s="1"/>
  <c r="B35" i="2"/>
  <c r="B36" i="2" s="1"/>
  <c r="P34" i="2"/>
  <c r="O34" i="2"/>
  <c r="N34" i="2"/>
  <c r="M34" i="2"/>
  <c r="L34" i="2"/>
  <c r="K34" i="2"/>
  <c r="K36" i="2" s="1"/>
  <c r="C34" i="2"/>
  <c r="C36" i="2" s="1"/>
  <c r="J34" i="2"/>
  <c r="J36" i="2" s="1"/>
  <c r="I34" i="2"/>
  <c r="H34" i="2"/>
  <c r="G34" i="2"/>
  <c r="F34" i="2"/>
  <c r="E34" i="2"/>
  <c r="D34" i="2"/>
  <c r="B34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F21" i="2"/>
  <c r="AK17" i="2"/>
  <c r="AL17" i="2"/>
  <c r="AM17" i="2"/>
  <c r="AN17" i="2"/>
  <c r="AO17" i="2"/>
  <c r="AP17" i="2"/>
  <c r="AQ17" i="2"/>
  <c r="AR17" i="2"/>
  <c r="AS17" i="2"/>
  <c r="AT17" i="2"/>
  <c r="AU17" i="2"/>
  <c r="AV17" i="2"/>
  <c r="AW17" i="2"/>
  <c r="AX17" i="2"/>
  <c r="AY17" i="2"/>
  <c r="AZ17" i="2"/>
  <c r="BC17" i="2"/>
  <c r="BE17" i="2"/>
  <c r="BF17" i="2"/>
  <c r="AJ21" i="2"/>
  <c r="AJ17" i="2"/>
  <c r="AI17" i="2"/>
  <c r="AH21" i="2"/>
  <c r="AH17" i="2"/>
  <c r="AH13" i="2"/>
  <c r="AC21" i="2"/>
  <c r="R21" i="2"/>
  <c r="AB21" i="2"/>
  <c r="Q21" i="2"/>
  <c r="Y21" i="2"/>
  <c r="X21" i="2"/>
  <c r="W21" i="2"/>
  <c r="V21" i="2"/>
  <c r="U21" i="2"/>
  <c r="T21" i="2"/>
  <c r="S21" i="2"/>
  <c r="P21" i="2"/>
  <c r="Y17" i="2"/>
  <c r="X17" i="2"/>
  <c r="W17" i="2"/>
  <c r="V17" i="2"/>
  <c r="U17" i="2"/>
  <c r="T17" i="2"/>
  <c r="S17" i="2"/>
  <c r="P17" i="2"/>
  <c r="N21" i="2"/>
  <c r="N17" i="2"/>
  <c r="K21" i="2"/>
  <c r="C21" i="2"/>
  <c r="J21" i="2"/>
  <c r="I21" i="2"/>
  <c r="H21" i="2"/>
  <c r="G21" i="2"/>
  <c r="F21" i="2"/>
  <c r="E21" i="2"/>
  <c r="D21" i="2"/>
  <c r="B21" i="2"/>
  <c r="K17" i="2"/>
  <c r="C17" i="2"/>
  <c r="J17" i="2"/>
  <c r="I17" i="2"/>
  <c r="H17" i="2"/>
  <c r="G17" i="2"/>
  <c r="F17" i="2"/>
  <c r="E17" i="2"/>
  <c r="D17" i="2"/>
  <c r="B17" i="2"/>
  <c r="BF13" i="2"/>
  <c r="BE13" i="2"/>
  <c r="BC13" i="2"/>
  <c r="BB13" i="2"/>
  <c r="AJ13" i="2"/>
  <c r="AK13" i="2"/>
  <c r="AL13" i="2"/>
  <c r="AM13" i="2"/>
  <c r="AN13" i="2"/>
  <c r="AO13" i="2"/>
  <c r="AP13" i="2"/>
  <c r="AR13" i="2"/>
  <c r="AS13" i="2"/>
  <c r="AT13" i="2"/>
  <c r="AU13" i="2"/>
  <c r="AV13" i="2"/>
  <c r="AW13" i="2"/>
  <c r="AX13" i="2"/>
  <c r="AY13" i="2"/>
  <c r="AZ13" i="2"/>
  <c r="AI13" i="2"/>
  <c r="Q13" i="2"/>
  <c r="AB13" i="2"/>
  <c r="R13" i="2"/>
  <c r="AC13" i="2"/>
  <c r="AA13" i="2"/>
  <c r="S13" i="2"/>
  <c r="T13" i="2"/>
  <c r="U13" i="2"/>
  <c r="V13" i="2"/>
  <c r="W13" i="2"/>
  <c r="X13" i="2"/>
  <c r="Y13" i="2"/>
  <c r="P13" i="2"/>
  <c r="N13" i="2"/>
  <c r="D13" i="2"/>
  <c r="E13" i="2"/>
  <c r="F13" i="2"/>
  <c r="G13" i="2"/>
  <c r="H13" i="2"/>
  <c r="I13" i="2"/>
  <c r="J13" i="2"/>
  <c r="C13" i="2"/>
  <c r="K13" i="2"/>
  <c r="B13" i="2"/>
  <c r="O27" i="2"/>
  <c r="R27" i="2"/>
  <c r="R26" i="2"/>
  <c r="AJ26" i="2"/>
  <c r="Q26" i="2"/>
  <c r="D26" i="2"/>
  <c r="E26" i="2"/>
  <c r="F26" i="2"/>
  <c r="F28" i="2" s="1"/>
  <c r="G26" i="2"/>
  <c r="H26" i="2"/>
  <c r="I26" i="2"/>
  <c r="J26" i="2"/>
  <c r="C26" i="2"/>
  <c r="K26" i="2"/>
  <c r="L26" i="2"/>
  <c r="M26" i="2"/>
  <c r="N26" i="2"/>
  <c r="O26" i="2"/>
  <c r="P26" i="2"/>
  <c r="B26" i="2"/>
  <c r="D27" i="2"/>
  <c r="E27" i="2"/>
  <c r="F27" i="2"/>
  <c r="G27" i="2"/>
  <c r="H27" i="2"/>
  <c r="I27" i="2"/>
  <c r="J27" i="2"/>
  <c r="C27" i="2"/>
  <c r="K27" i="2"/>
  <c r="L27" i="2"/>
  <c r="M27" i="2"/>
  <c r="N27" i="2"/>
  <c r="N28" i="2" s="1"/>
  <c r="P27" i="2"/>
  <c r="Q27" i="2"/>
  <c r="AJ27" i="2"/>
  <c r="B27" i="2"/>
  <c r="B28" i="2" s="1"/>
  <c r="AU36" i="2"/>
  <c r="AW36" i="2"/>
  <c r="E36" i="2"/>
  <c r="L28" i="2"/>
  <c r="M36" i="2"/>
  <c r="U36" i="2"/>
  <c r="G28" i="2" l="1"/>
  <c r="I28" i="2"/>
  <c r="O36" i="2"/>
  <c r="AJ36" i="2"/>
  <c r="Y36" i="2"/>
  <c r="X36" i="2"/>
  <c r="O28" i="2"/>
  <c r="K28" i="2"/>
  <c r="L36" i="2"/>
  <c r="AJ28" i="2"/>
  <c r="R36" i="2"/>
  <c r="R28" i="2"/>
  <c r="AN36" i="2"/>
  <c r="Q28" i="2"/>
  <c r="E28" i="2"/>
  <c r="P28" i="2"/>
  <c r="T36" i="2"/>
  <c r="W36" i="2"/>
  <c r="V36" i="2"/>
  <c r="AQ36" i="2"/>
  <c r="AP36" i="2"/>
  <c r="BE36" i="2"/>
  <c r="H28" i="2"/>
  <c r="AL36" i="2"/>
  <c r="P36" i="2"/>
  <c r="AT36" i="2"/>
  <c r="AH36" i="2"/>
  <c r="AS36" i="2"/>
  <c r="AZ36" i="2"/>
  <c r="D28" i="2"/>
  <c r="I36" i="2"/>
  <c r="AY36" i="2"/>
  <c r="AO36" i="2"/>
  <c r="C28" i="2"/>
  <c r="J28" i="2"/>
  <c r="M28" i="2"/>
  <c r="AC36" i="2"/>
</calcChain>
</file>

<file path=xl/sharedStrings.xml><?xml version="1.0" encoding="utf-8"?>
<sst xmlns="http://schemas.openxmlformats.org/spreadsheetml/2006/main" count="1651" uniqueCount="760">
  <si>
    <t>Element:</t>
  </si>
  <si>
    <t>Units:</t>
  </si>
  <si>
    <t>Detection Limit:</t>
  </si>
  <si>
    <t>Reference Method:</t>
  </si>
  <si>
    <t>Client I.D.</t>
  </si>
  <si>
    <t>SiO2</t>
  </si>
  <si>
    <t>%</t>
  </si>
  <si>
    <t>FUS-ICP</t>
  </si>
  <si>
    <t>Al2O3</t>
  </si>
  <si>
    <t>Fe2O3(T)</t>
  </si>
  <si>
    <t>MnO</t>
  </si>
  <si>
    <t>MgO</t>
  </si>
  <si>
    <t>CaO</t>
  </si>
  <si>
    <t>Na2O</t>
  </si>
  <si>
    <t>K2O</t>
  </si>
  <si>
    <t>TiO2</t>
  </si>
  <si>
    <t>P2O5</t>
  </si>
  <si>
    <t>LOI</t>
  </si>
  <si>
    <t>Total</t>
  </si>
  <si>
    <t>Sc</t>
  </si>
  <si>
    <t>ppm</t>
  </si>
  <si>
    <t>Be</t>
  </si>
  <si>
    <t>V</t>
  </si>
  <si>
    <t>Cr</t>
  </si>
  <si>
    <t>FUS-MS</t>
  </si>
  <si>
    <t>Co</t>
  </si>
  <si>
    <t>Ni</t>
  </si>
  <si>
    <t>Cu</t>
  </si>
  <si>
    <t>Zn</t>
  </si>
  <si>
    <t>Ga</t>
  </si>
  <si>
    <t>Ge</t>
  </si>
  <si>
    <t>As</t>
  </si>
  <si>
    <t>Rb</t>
  </si>
  <si>
    <t>Sr</t>
  </si>
  <si>
    <t>Y</t>
  </si>
  <si>
    <t>Zr</t>
  </si>
  <si>
    <t>Nb</t>
  </si>
  <si>
    <t>Mo</t>
  </si>
  <si>
    <t>Ag</t>
  </si>
  <si>
    <t>In</t>
  </si>
  <si>
    <t>Sn</t>
  </si>
  <si>
    <t>Sb</t>
  </si>
  <si>
    <t>Cs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</si>
  <si>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</si>
  <si>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</si>
  <si>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</si>
  <si>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</si>
  <si>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</si>
  <si>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</si>
  <si>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</si>
  <si>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</si>
  <si>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</si>
  <si>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</si>
  <si>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</si>
  <si>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</si>
  <si>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</si>
  <si>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</si>
  <si>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</si>
  <si>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</si>
  <si>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</si>
  <si>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</si>
  <si>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</si>
  <si>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</si>
  <si>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</si>
  <si>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</si>
  <si>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</si>
  <si>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II-6</t>
  </si>
  <si>
    <t>VII-9</t>
  </si>
  <si>
    <t>VIII-10</t>
  </si>
  <si>
    <t>XXI-16</t>
  </si>
  <si>
    <t>&lt; 1</t>
  </si>
  <si>
    <t>&lt; 20</t>
  </si>
  <si>
    <t>&lt; 5</t>
  </si>
  <si>
    <t>&lt; 2</t>
  </si>
  <si>
    <t>&lt; 0.5</t>
  </si>
  <si>
    <t>&lt; 0.1</t>
  </si>
  <si>
    <t>&lt; 0.2</t>
  </si>
  <si>
    <t xml:space="preserve">Method Blank </t>
  </si>
  <si>
    <t>SY-3 Meas</t>
  </si>
  <si>
    <t>SY-3 Cert</t>
  </si>
  <si>
    <t>NIST 694 Meas</t>
  </si>
  <si>
    <t>NIST 694 Cert</t>
  </si>
  <si>
    <t>W-2 Meas</t>
  </si>
  <si>
    <t>W-2 Cert</t>
  </si>
  <si>
    <t>DNC-1 Meas</t>
  </si>
  <si>
    <t>DNC-1 Cert</t>
  </si>
  <si>
    <t>BIR-1 Meas</t>
  </si>
  <si>
    <t>BIR-1 Cert</t>
  </si>
  <si>
    <t>GBW 07113 Meas</t>
  </si>
  <si>
    <t>GBW 07113 Cert</t>
  </si>
  <si>
    <t>NIST 1633b Meas</t>
  </si>
  <si>
    <t>NIST 1633b Cert</t>
  </si>
  <si>
    <t>STM-1 Meas</t>
  </si>
  <si>
    <t>STM-1 Cert</t>
  </si>
  <si>
    <t>IF-G Meas</t>
  </si>
  <si>
    <t>IF-G Cert</t>
  </si>
  <si>
    <t>FK-N Meas</t>
  </si>
  <si>
    <t>FK-N Cert</t>
  </si>
  <si>
    <t>WMG-1 Meas</t>
  </si>
  <si>
    <t>WMG-1 Cert</t>
  </si>
  <si>
    <t>MAG-1 Meas</t>
  </si>
  <si>
    <t>MAG-1 Cert</t>
  </si>
  <si>
    <t>GXR-2 Meas</t>
  </si>
  <si>
    <t>GXR-2 Cert</t>
  </si>
  <si>
    <t>LKSD-3 Meas</t>
  </si>
  <si>
    <t>LKSD-3 Cert</t>
  </si>
  <si>
    <t>MICA-FE Meas</t>
  </si>
  <si>
    <t>MICA-FE Cert</t>
  </si>
  <si>
    <t>GXR-1 Meas</t>
  </si>
  <si>
    <t>GXR-1 Cert</t>
  </si>
  <si>
    <t>XXI-16 Rep Orig</t>
  </si>
  <si>
    <t>XXI-16 Rep Dup</t>
  </si>
  <si>
    <t>&lt; 0.01</t>
  </si>
  <si>
    <t>&lt; 0.001</t>
  </si>
  <si>
    <t>&lt; 10</t>
  </si>
  <si>
    <t>&lt; 30</t>
  </si>
  <si>
    <t>&gt; 1000</t>
  </si>
  <si>
    <t>&lt; 4</t>
  </si>
  <si>
    <t>&lt; 3</t>
  </si>
  <si>
    <t>&lt; 0.05</t>
  </si>
  <si>
    <t>&lt; 0.005</t>
  </si>
  <si>
    <t>&lt; 0.002</t>
  </si>
  <si>
    <t>XIX-37</t>
  </si>
  <si>
    <t>XXX-36</t>
  </si>
  <si>
    <t>XXXIV-38</t>
  </si>
  <si>
    <t>XXXVI-41</t>
  </si>
  <si>
    <t>I-5</t>
  </si>
  <si>
    <t>XX-15</t>
  </si>
  <si>
    <t>XXII-18</t>
  </si>
  <si>
    <t>XXV-20</t>
  </si>
  <si>
    <t>XXV-21</t>
  </si>
  <si>
    <t>XXVII-24</t>
  </si>
  <si>
    <t>XXXII-27</t>
  </si>
  <si>
    <t>XI-11</t>
  </si>
  <si>
    <t>XXI-19</t>
  </si>
  <si>
    <t>Location</t>
  </si>
  <si>
    <t>Type</t>
  </si>
  <si>
    <t>Thin section</t>
  </si>
  <si>
    <t>Element</t>
  </si>
  <si>
    <t>Wt%</t>
  </si>
  <si>
    <t>limit</t>
  </si>
  <si>
    <t>Detection</t>
  </si>
  <si>
    <t>method</t>
  </si>
  <si>
    <t>Reference</t>
  </si>
  <si>
    <t>Kaiplot</t>
  </si>
  <si>
    <t>Plutonic</t>
  </si>
  <si>
    <t>Björkholm</t>
  </si>
  <si>
    <t>Skoggrund N</t>
  </si>
  <si>
    <t>Rundgrund W</t>
  </si>
  <si>
    <t>Vallmo</t>
  </si>
  <si>
    <t>Ramsö</t>
  </si>
  <si>
    <t>XXXI-26</t>
  </si>
  <si>
    <t>Käldö</t>
  </si>
  <si>
    <t>Sillholm</t>
  </si>
  <si>
    <t>Långgrund</t>
  </si>
  <si>
    <t>Apagrundet</t>
  </si>
  <si>
    <t>Svartö</t>
  </si>
  <si>
    <t>218123.574</t>
  </si>
  <si>
    <t>6686116.755</t>
  </si>
  <si>
    <t>218447.574</t>
  </si>
  <si>
    <t>6685995.755</t>
  </si>
  <si>
    <t>218531.574</t>
  </si>
  <si>
    <t>6686199.755</t>
  </si>
  <si>
    <t>219112.574</t>
  </si>
  <si>
    <t>6685968.755</t>
  </si>
  <si>
    <t>219908.074</t>
  </si>
  <si>
    <t>6686254.755</t>
  </si>
  <si>
    <t>220061.074</t>
  </si>
  <si>
    <t>6686305.755</t>
  </si>
  <si>
    <t>218243.101</t>
  </si>
  <si>
    <t>6685568.458</t>
  </si>
  <si>
    <t>218288.101</t>
  </si>
  <si>
    <t>6685557.458</t>
  </si>
  <si>
    <t>218158.101</t>
  </si>
  <si>
    <t>6685570.458</t>
  </si>
  <si>
    <t>220934.647</t>
  </si>
  <si>
    <t>6685997.210</t>
  </si>
  <si>
    <t>223388.497</t>
  </si>
  <si>
    <t>6685770.303</t>
  </si>
  <si>
    <t>223358.997</t>
  </si>
  <si>
    <t>6685750.803</t>
  </si>
  <si>
    <t>223807.815</t>
  </si>
  <si>
    <t>6686839.248</t>
  </si>
  <si>
    <t>220204.815</t>
  </si>
  <si>
    <t>6686190.748</t>
  </si>
  <si>
    <t>222458.329</t>
  </si>
  <si>
    <t>6686793.092</t>
  </si>
  <si>
    <t>217817.329</t>
  </si>
  <si>
    <t>6685958.092</t>
  </si>
  <si>
    <r>
      <t>1865</t>
    </r>
    <r>
      <rPr>
        <sz val="10"/>
        <rFont val="Calibri"/>
        <family val="2"/>
      </rPr>
      <t>±</t>
    </r>
    <r>
      <rPr>
        <sz val="10"/>
        <rFont val="Arial"/>
        <family val="2"/>
      </rPr>
      <t>2 Ma</t>
    </r>
  </si>
  <si>
    <t>Dyke</t>
  </si>
  <si>
    <t>Age data</t>
  </si>
  <si>
    <t>x</t>
  </si>
  <si>
    <t>Mg#</t>
  </si>
  <si>
    <t>Sample name</t>
  </si>
  <si>
    <r>
      <t xml:space="preserve">N </t>
    </r>
    <r>
      <rPr>
        <sz val="10"/>
        <rFont val="Arial"/>
        <family val="2"/>
      </rPr>
      <t>(ETRS-TM35FIN)</t>
    </r>
  </si>
  <si>
    <r>
      <t xml:space="preserve">E </t>
    </r>
    <r>
      <rPr>
        <sz val="10"/>
        <rFont val="Arial"/>
        <family val="2"/>
      </rPr>
      <t>(ETRS-TM35FIN)</t>
    </r>
  </si>
  <si>
    <t>Primitive/Differentiated</t>
  </si>
  <si>
    <t>Diff</t>
  </si>
  <si>
    <t>Prim</t>
  </si>
  <si>
    <t>49.53</t>
  </si>
  <si>
    <t>50.05</t>
  </si>
  <si>
    <t>49.95</t>
  </si>
  <si>
    <t>49.3</t>
  </si>
  <si>
    <t>48.23</t>
  </si>
  <si>
    <t>49.42</t>
  </si>
  <si>
    <t>50.39</t>
  </si>
  <si>
    <t>56.25</t>
  </si>
  <si>
    <t>48.22</t>
  </si>
  <si>
    <t>49.13</t>
  </si>
  <si>
    <t>50.93</t>
  </si>
  <si>
    <t>49.85</t>
  </si>
  <si>
    <t>49.39</t>
  </si>
  <si>
    <t>49.41</t>
  </si>
  <si>
    <t>49.51</t>
  </si>
  <si>
    <t>52.39</t>
  </si>
  <si>
    <t>55.44</t>
  </si>
  <si>
    <t>18.56</t>
  </si>
  <si>
    <t>18.61</t>
  </si>
  <si>
    <t>19.04</t>
  </si>
  <si>
    <t>17.32</t>
  </si>
  <si>
    <t>17.93</t>
  </si>
  <si>
    <t>17.41</t>
  </si>
  <si>
    <t>13.38</t>
  </si>
  <si>
    <t>13.54</t>
  </si>
  <si>
    <t>14.25</t>
  </si>
  <si>
    <t>18.15</t>
  </si>
  <si>
    <t>14.23</t>
  </si>
  <si>
    <t>20.27</t>
  </si>
  <si>
    <t>13.35</t>
  </si>
  <si>
    <t>16.83</t>
  </si>
  <si>
    <t>16.76</t>
  </si>
  <si>
    <t>18.38</t>
  </si>
  <si>
    <t>16.01</t>
  </si>
  <si>
    <t>19.47</t>
  </si>
  <si>
    <t>10.22</t>
  </si>
  <si>
    <t>10.6</t>
  </si>
  <si>
    <t>8.01</t>
  </si>
  <si>
    <t>10.33</t>
  </si>
  <si>
    <t>11.48</t>
  </si>
  <si>
    <t>11.65</t>
  </si>
  <si>
    <t>14.13</t>
  </si>
  <si>
    <t>13.36</t>
  </si>
  <si>
    <t>11.79</t>
  </si>
  <si>
    <t>9.89</t>
  </si>
  <si>
    <t>11.98</t>
  </si>
  <si>
    <t>7.92</t>
  </si>
  <si>
    <t>11.36</t>
  </si>
  <si>
    <t>13.32</t>
  </si>
  <si>
    <t>11.21</t>
  </si>
  <si>
    <t>10.25</t>
  </si>
  <si>
    <t>10.91</t>
  </si>
  <si>
    <t>7.78</t>
  </si>
  <si>
    <t>0.12</t>
  </si>
  <si>
    <t>0.126</t>
  </si>
  <si>
    <t>0.101</t>
  </si>
  <si>
    <t>0.154</t>
  </si>
  <si>
    <t>0.11</t>
  </si>
  <si>
    <t>0.149</t>
  </si>
  <si>
    <t>0.197</t>
  </si>
  <si>
    <t>0.19</t>
  </si>
  <si>
    <t>0.144</t>
  </si>
  <si>
    <t>0.177</t>
  </si>
  <si>
    <t>0.093</t>
  </si>
  <si>
    <t>0.178</t>
  </si>
  <si>
    <t>0.173</t>
  </si>
  <si>
    <t>0.135</t>
  </si>
  <si>
    <t>0.136</t>
  </si>
  <si>
    <t>0.148</t>
  </si>
  <si>
    <t>0.047</t>
  </si>
  <si>
    <t>3.6</t>
  </si>
  <si>
    <t>3.73</t>
  </si>
  <si>
    <t>5.37</t>
  </si>
  <si>
    <t>7.66</t>
  </si>
  <si>
    <t>3.41</t>
  </si>
  <si>
    <t>5.87</t>
  </si>
  <si>
    <t>7.27</t>
  </si>
  <si>
    <t>7.6</t>
  </si>
  <si>
    <t>4.28</t>
  </si>
  <si>
    <t>6.43</t>
  </si>
  <si>
    <t>7.69</t>
  </si>
  <si>
    <t>3.47</t>
  </si>
  <si>
    <t>9.66</t>
  </si>
  <si>
    <t>4.31</t>
  </si>
  <si>
    <t>5.43</t>
  </si>
  <si>
    <t>4.74</t>
  </si>
  <si>
    <t>5.81</t>
  </si>
  <si>
    <t>2.46</t>
  </si>
  <si>
    <t>10.1</t>
  </si>
  <si>
    <t>8.85</t>
  </si>
  <si>
    <t>9.04</t>
  </si>
  <si>
    <t>10.53</t>
  </si>
  <si>
    <t>9.25</t>
  </si>
  <si>
    <t>9.9</t>
  </si>
  <si>
    <t>10.71</t>
  </si>
  <si>
    <t>10.09</t>
  </si>
  <si>
    <t>8.13</t>
  </si>
  <si>
    <t>11.07</t>
  </si>
  <si>
    <t>11.5</t>
  </si>
  <si>
    <t>11.82</t>
  </si>
  <si>
    <t>9.38</t>
  </si>
  <si>
    <t>9.05</t>
  </si>
  <si>
    <t>10.41</t>
  </si>
  <si>
    <t>7.99</t>
  </si>
  <si>
    <t>6.87</t>
  </si>
  <si>
    <t>3.67</t>
  </si>
  <si>
    <t>3.77</t>
  </si>
  <si>
    <t>3.35</t>
  </si>
  <si>
    <t>2.52</t>
  </si>
  <si>
    <t>3.54</t>
  </si>
  <si>
    <t>2.83</t>
  </si>
  <si>
    <t>2.43</t>
  </si>
  <si>
    <t>2.12</t>
  </si>
  <si>
    <t>2.61</t>
  </si>
  <si>
    <t>2.7</t>
  </si>
  <si>
    <t>2.03</t>
  </si>
  <si>
    <t>3.19</t>
  </si>
  <si>
    <t>3.4</t>
  </si>
  <si>
    <t>3.17</t>
  </si>
  <si>
    <t>3.03</t>
  </si>
  <si>
    <t>3.32</t>
  </si>
  <si>
    <t>0.7</t>
  </si>
  <si>
    <t>0.76</t>
  </si>
  <si>
    <t>1.13</t>
  </si>
  <si>
    <t>0.46</t>
  </si>
  <si>
    <t>1.04</t>
  </si>
  <si>
    <t>1.01</t>
  </si>
  <si>
    <t>0.47</t>
  </si>
  <si>
    <t>0.85</t>
  </si>
  <si>
    <t>1.15</t>
  </si>
  <si>
    <t>0.64</t>
  </si>
  <si>
    <t>0.79</t>
  </si>
  <si>
    <t>0.43</t>
  </si>
  <si>
    <t>0.52</t>
  </si>
  <si>
    <t>0.99</t>
  </si>
  <si>
    <t>0.5</t>
  </si>
  <si>
    <t>1.27</t>
  </si>
  <si>
    <t>1.21</t>
  </si>
  <si>
    <t>2.907</t>
  </si>
  <si>
    <t>3.176</t>
  </si>
  <si>
    <t>1.584</t>
  </si>
  <si>
    <t>0.983</t>
  </si>
  <si>
    <t>2.493</t>
  </si>
  <si>
    <t>1.662</t>
  </si>
  <si>
    <t>1.573</t>
  </si>
  <si>
    <t>1.277</t>
  </si>
  <si>
    <t>0.846</t>
  </si>
  <si>
    <t>1.682</t>
  </si>
  <si>
    <t>1.661</t>
  </si>
  <si>
    <t>1.562</t>
  </si>
  <si>
    <t>0.944</t>
  </si>
  <si>
    <t>2.515</t>
  </si>
  <si>
    <t>2.746</t>
  </si>
  <si>
    <t>1.985</t>
  </si>
  <si>
    <t>1.29</t>
  </si>
  <si>
    <t>1.092</t>
  </si>
  <si>
    <t>0.14</t>
  </si>
  <si>
    <t>0.17</t>
  </si>
  <si>
    <t>0.16</t>
  </si>
  <si>
    <t>0.07</t>
  </si>
  <si>
    <t>0.21</t>
  </si>
  <si>
    <t>0.15</t>
  </si>
  <si>
    <t>0.09</t>
  </si>
  <si>
    <t>0.03</t>
  </si>
  <si>
    <t>0.13</t>
  </si>
  <si>
    <t>0.06</t>
  </si>
  <si>
    <t>0.27</t>
  </si>
  <si>
    <t>0.24</t>
  </si>
  <si>
    <t>0.2</t>
  </si>
  <si>
    <t>0.29</t>
  </si>
  <si>
    <t>0.73</t>
  </si>
  <si>
    <t>0.37</t>
  </si>
  <si>
    <t>1.51</t>
  </si>
  <si>
    <t>0.31</t>
  </si>
  <si>
    <t>1.45</t>
  </si>
  <si>
    <t>1.03</t>
  </si>
  <si>
    <t>0.53</t>
  </si>
  <si>
    <t>0.83</t>
  </si>
  <si>
    <t>0.94</t>
  </si>
  <si>
    <t>0.95</t>
  </si>
  <si>
    <t>1.14</t>
  </si>
  <si>
    <t>0.22</t>
  </si>
  <si>
    <t>0.57</t>
  </si>
  <si>
    <t>1.94</t>
  </si>
  <si>
    <t>100.3</t>
  </si>
  <si>
    <t>100.2</t>
  </si>
  <si>
    <t>99.89</t>
  </si>
  <si>
    <t>100.1</t>
  </si>
  <si>
    <t>99.81</t>
  </si>
  <si>
    <t>100.4</t>
  </si>
  <si>
    <t>99.54</t>
  </si>
  <si>
    <t>99.62</t>
  </si>
  <si>
    <t>99.92</t>
  </si>
  <si>
    <t>41.1</t>
  </si>
  <si>
    <t>41.08</t>
  </si>
  <si>
    <t>57.05</t>
  </si>
  <si>
    <t>59.5</t>
  </si>
  <si>
    <t>37.05</t>
  </si>
  <si>
    <t>49.96</t>
  </si>
  <si>
    <t>50.48</t>
  </si>
  <si>
    <t>52.99</t>
  </si>
  <si>
    <t>41.83</t>
  </si>
  <si>
    <t>56.29</t>
  </si>
  <si>
    <t>55.98</t>
  </si>
  <si>
    <t>46.47</t>
  </si>
  <si>
    <t>62.75</t>
  </si>
  <si>
    <t>39.06</t>
  </si>
  <si>
    <t>48.97</t>
  </si>
  <si>
    <t>47.81</t>
  </si>
  <si>
    <t>51.34</t>
  </si>
  <si>
    <t>38.52</t>
  </si>
  <si>
    <t>1.7</t>
  </si>
  <si>
    <t>1.3</t>
  </si>
  <si>
    <t>1.8</t>
  </si>
  <si>
    <t>1.4</t>
  </si>
  <si>
    <t>1.5</t>
  </si>
  <si>
    <t>2.1</t>
  </si>
  <si>
    <t>1.9</t>
  </si>
  <si>
    <t>25.6</t>
  </si>
  <si>
    <t>26.7</t>
  </si>
  <si>
    <t>22.3</t>
  </si>
  <si>
    <t>20.9</t>
  </si>
  <si>
    <t>38.1</t>
  </si>
  <si>
    <t>31.9</t>
  </si>
  <si>
    <t>25.9</t>
  </si>
  <si>
    <t>22.9</t>
  </si>
  <si>
    <t>30.7</t>
  </si>
  <si>
    <t>26.9</t>
  </si>
  <si>
    <t>16.5</t>
  </si>
  <si>
    <t>21.3</t>
  </si>
  <si>
    <t>12.2</t>
  </si>
  <si>
    <t>14.4</t>
  </si>
  <si>
    <t>10.5</t>
  </si>
  <si>
    <t>3.2</t>
  </si>
  <si>
    <t>15.6</t>
  </si>
  <si>
    <t>6.5</t>
  </si>
  <si>
    <t>3.1</t>
  </si>
  <si>
    <t>3.8</t>
  </si>
  <si>
    <t>9.6</t>
  </si>
  <si>
    <t>2.3</t>
  </si>
  <si>
    <t>11.1</t>
  </si>
  <si>
    <t>2.5</t>
  </si>
  <si>
    <t>0.9</t>
  </si>
  <si>
    <t>1.6</t>
  </si>
  <si>
    <t>0.4</t>
  </si>
  <si>
    <t>0.3</t>
  </si>
  <si>
    <t>0.6</t>
  </si>
  <si>
    <t>1.1</t>
  </si>
  <si>
    <t>11.6</t>
  </si>
  <si>
    <t>2.8</t>
  </si>
  <si>
    <t>5.1</t>
  </si>
  <si>
    <t>4.1</t>
  </si>
  <si>
    <t>4.7</t>
  </si>
  <si>
    <t>2.6</t>
  </si>
  <si>
    <t>2.2</t>
  </si>
  <si>
    <t>3.5</t>
  </si>
  <si>
    <t>4.3</t>
  </si>
  <si>
    <t>2.4</t>
  </si>
  <si>
    <t>4.6</t>
  </si>
  <si>
    <t>7.3</t>
  </si>
  <si>
    <t>0.91</t>
  </si>
  <si>
    <t>0.59</t>
  </si>
  <si>
    <t>0.18</t>
  </si>
  <si>
    <t>0.87</t>
  </si>
  <si>
    <t>0.23</t>
  </si>
  <si>
    <t>0.8</t>
  </si>
  <si>
    <t>0.77</t>
  </si>
  <si>
    <t>1.2</t>
  </si>
  <si>
    <t>0.33</t>
  </si>
  <si>
    <t>0.26</t>
  </si>
  <si>
    <t>0.49</t>
  </si>
  <si>
    <t>0.1</t>
  </si>
  <si>
    <t>0.45</t>
  </si>
  <si>
    <t>5.31</t>
  </si>
  <si>
    <t>0.92</t>
  </si>
  <si>
    <t>1.44</t>
  </si>
  <si>
    <t>4.06</t>
  </si>
  <si>
    <t>1.26</t>
  </si>
  <si>
    <t>0.54</t>
  </si>
  <si>
    <t>1.31</t>
  </si>
  <si>
    <t>0.35</t>
  </si>
  <si>
    <t>5.8</t>
  </si>
  <si>
    <t>0.62</t>
  </si>
  <si>
    <t>0.56</t>
  </si>
  <si>
    <t>1.12</t>
  </si>
  <si>
    <t>16.2</t>
  </si>
  <si>
    <t>5.46</t>
  </si>
  <si>
    <t>8.49</t>
  </si>
  <si>
    <t>15.4</t>
  </si>
  <si>
    <t>6.21</t>
  </si>
  <si>
    <t>7.43</t>
  </si>
  <si>
    <t>14.6</t>
  </si>
  <si>
    <t>4.69</t>
  </si>
  <si>
    <t>14.9</t>
  </si>
  <si>
    <t>20.1</t>
  </si>
  <si>
    <t>16.6</t>
  </si>
  <si>
    <t>24.2</t>
  </si>
  <si>
    <t>34.2</t>
  </si>
  <si>
    <t>38.9</t>
  </si>
  <si>
    <t>50.7</t>
  </si>
  <si>
    <t>13.7</t>
  </si>
  <si>
    <t>55.6</t>
  </si>
  <si>
    <t>23.9</t>
  </si>
  <si>
    <t>27.1</t>
  </si>
  <si>
    <t>20.4</t>
  </si>
  <si>
    <t>35.4</t>
  </si>
  <si>
    <t>13.2</t>
  </si>
  <si>
    <t>35.7</t>
  </si>
  <si>
    <t>36.5</t>
  </si>
  <si>
    <t>25.8</t>
  </si>
  <si>
    <t>49.4</t>
  </si>
  <si>
    <t>40.9</t>
  </si>
  <si>
    <t>4.66</t>
  </si>
  <si>
    <t>5.35</t>
  </si>
  <si>
    <t>6.49</t>
  </si>
  <si>
    <t>1.86</t>
  </si>
  <si>
    <t>3.09</t>
  </si>
  <si>
    <t>3.78</t>
  </si>
  <si>
    <t>2.72</t>
  </si>
  <si>
    <t>4.54</t>
  </si>
  <si>
    <t>1.67</t>
  </si>
  <si>
    <t>2.86</t>
  </si>
  <si>
    <t>4.71</t>
  </si>
  <si>
    <t>1.63</t>
  </si>
  <si>
    <t>4.87</t>
  </si>
  <si>
    <t>3.45</t>
  </si>
  <si>
    <t>6.66</t>
  </si>
  <si>
    <t>5.51</t>
  </si>
  <si>
    <t>6.15</t>
  </si>
  <si>
    <t>19.5</t>
  </si>
  <si>
    <t>25.7</t>
  </si>
  <si>
    <t>8.93</t>
  </si>
  <si>
    <t>35.2</t>
  </si>
  <si>
    <t>14.1</t>
  </si>
  <si>
    <t>12.9</t>
  </si>
  <si>
    <t>18.9</t>
  </si>
  <si>
    <t>19.8</t>
  </si>
  <si>
    <t>15.1</t>
  </si>
  <si>
    <t>28.8</t>
  </si>
  <si>
    <t>26.5</t>
  </si>
  <si>
    <t>5.08</t>
  </si>
  <si>
    <t>6.12</t>
  </si>
  <si>
    <t>5.69</t>
  </si>
  <si>
    <t>2.76</t>
  </si>
  <si>
    <t>9.12</t>
  </si>
  <si>
    <t>4.59</t>
  </si>
  <si>
    <t>3.69</t>
  </si>
  <si>
    <t>4.47</t>
  </si>
  <si>
    <t>1.73</t>
  </si>
  <si>
    <t>4.93</t>
  </si>
  <si>
    <t>2.31</t>
  </si>
  <si>
    <t>3.82</t>
  </si>
  <si>
    <t>7.16</t>
  </si>
  <si>
    <t>6.3</t>
  </si>
  <si>
    <t>5.7</t>
  </si>
  <si>
    <t>1.84</t>
  </si>
  <si>
    <t>1.46</t>
  </si>
  <si>
    <t>1.34</t>
  </si>
  <si>
    <t>1.07</t>
  </si>
  <si>
    <t>1.56</t>
  </si>
  <si>
    <t>1.37</t>
  </si>
  <si>
    <t>0.891</t>
  </si>
  <si>
    <t>2.09</t>
  </si>
  <si>
    <t>1.52</t>
  </si>
  <si>
    <t>1.99</t>
  </si>
  <si>
    <t>5.01</t>
  </si>
  <si>
    <t>5.86</t>
  </si>
  <si>
    <t>5.05</t>
  </si>
  <si>
    <t>3.22</t>
  </si>
  <si>
    <t>8.81</t>
  </si>
  <si>
    <t>4.5</t>
  </si>
  <si>
    <t>4.92</t>
  </si>
  <si>
    <t>4.08</t>
  </si>
  <si>
    <t>4.26</t>
  </si>
  <si>
    <t>1.91</t>
  </si>
  <si>
    <t>4.96</t>
  </si>
  <si>
    <t>5.04</t>
  </si>
  <si>
    <t>2.73</t>
  </si>
  <si>
    <t>6.7</t>
  </si>
  <si>
    <t>3.99</t>
  </si>
  <si>
    <t>7.31</t>
  </si>
  <si>
    <t>6.4</t>
  </si>
  <si>
    <t>0.93</t>
  </si>
  <si>
    <t>0.78</t>
  </si>
  <si>
    <t>0.58</t>
  </si>
  <si>
    <t>1.38</t>
  </si>
  <si>
    <t>0.74</t>
  </si>
  <si>
    <t>0.68</t>
  </si>
  <si>
    <t>0.84</t>
  </si>
  <si>
    <t>0.69</t>
  </si>
  <si>
    <t>4.76</t>
  </si>
  <si>
    <t>5.02</t>
  </si>
  <si>
    <t>3.56</t>
  </si>
  <si>
    <t>7.51</t>
  </si>
  <si>
    <t>4.4</t>
  </si>
  <si>
    <t>5.52</t>
  </si>
  <si>
    <t>4.03</t>
  </si>
  <si>
    <t>5.49</t>
  </si>
  <si>
    <t>4.81</t>
  </si>
  <si>
    <t>3.13</t>
  </si>
  <si>
    <t>6.2</t>
  </si>
  <si>
    <t>3.93</t>
  </si>
  <si>
    <t>6.45</t>
  </si>
  <si>
    <t>0.82</t>
  </si>
  <si>
    <t>0.75</t>
  </si>
  <si>
    <t>0.39</t>
  </si>
  <si>
    <t>0.65</t>
  </si>
  <si>
    <t>2.69</t>
  </si>
  <si>
    <t>2.77</t>
  </si>
  <si>
    <t>2.33</t>
  </si>
  <si>
    <t>2.23</t>
  </si>
  <si>
    <t>4.09</t>
  </si>
  <si>
    <t>3.38</t>
  </si>
  <si>
    <t>2.85</t>
  </si>
  <si>
    <t>2.58</t>
  </si>
  <si>
    <t>3.23</t>
  </si>
  <si>
    <t>2.75</t>
  </si>
  <si>
    <t>2.05</t>
  </si>
  <si>
    <t>2.26</t>
  </si>
  <si>
    <t>3.43</t>
  </si>
  <si>
    <t>3.3</t>
  </si>
  <si>
    <t>0.376</t>
  </si>
  <si>
    <t>0.391</t>
  </si>
  <si>
    <t>0.337</t>
  </si>
  <si>
    <t>0.331</t>
  </si>
  <si>
    <t>0.559</t>
  </si>
  <si>
    <t>0.491</t>
  </si>
  <si>
    <t>0.42</t>
  </si>
  <si>
    <t>0.393</t>
  </si>
  <si>
    <t>0.166</t>
  </si>
  <si>
    <t>0.475</t>
  </si>
  <si>
    <t>0.396</t>
  </si>
  <si>
    <t>0.306</t>
  </si>
  <si>
    <t>0.32</t>
  </si>
  <si>
    <t>0.506</t>
  </si>
  <si>
    <t>0.36</t>
  </si>
  <si>
    <t>2.01</t>
  </si>
  <si>
    <t>2.04</t>
  </si>
  <si>
    <t>3.29</t>
  </si>
  <si>
    <t>2.64</t>
  </si>
  <si>
    <t>2.48</t>
  </si>
  <si>
    <t>2.97</t>
  </si>
  <si>
    <t>2.41</t>
  </si>
  <si>
    <t>0.311</t>
  </si>
  <si>
    <t>0.276</t>
  </si>
  <si>
    <t>0.288</t>
  </si>
  <si>
    <t>0.459</t>
  </si>
  <si>
    <t>0.41</t>
  </si>
  <si>
    <t>0.423</t>
  </si>
  <si>
    <t>0.38</t>
  </si>
  <si>
    <t>0.367</t>
  </si>
  <si>
    <t>0.421</t>
  </si>
  <si>
    <t>0.339</t>
  </si>
  <si>
    <t>0.279</t>
  </si>
  <si>
    <t>0.272</t>
  </si>
  <si>
    <t>0.431</t>
  </si>
  <si>
    <t>0.01</t>
  </si>
  <si>
    <t>0.001</t>
  </si>
  <si>
    <t>0.05</t>
  </si>
  <si>
    <t>0.005</t>
  </si>
  <si>
    <t>0.002</t>
  </si>
  <si>
    <t>100.0</t>
  </si>
  <si>
    <t>b.d.l.</t>
  </si>
  <si>
    <t>STDEV</t>
  </si>
  <si>
    <t>AVG</t>
  </si>
  <si>
    <t>LAC-2 Orig</t>
  </si>
  <si>
    <t>LAC-2 Dup</t>
  </si>
  <si>
    <t>DIFFERENCE FROM CERT (accuracy)</t>
  </si>
  <si>
    <t>STDEV(%) (precision)</t>
  </si>
  <si>
    <t>D’Elia (2010); http://sedici.unlp.edu.ar/handle/10915/5320</t>
  </si>
  <si>
    <t>Kaiplot_gabbros_geochemistry</t>
  </si>
  <si>
    <t>Whole rock geochmical data</t>
  </si>
  <si>
    <t>Quality Control</t>
  </si>
  <si>
    <t>Accuracy, precision of the whole rock geochemical data</t>
  </si>
  <si>
    <t>Description</t>
  </si>
  <si>
    <t>Content, tab</t>
  </si>
  <si>
    <t>SEM data XXV-20</t>
  </si>
  <si>
    <t>Mineral compositions from sample XXV-20 analysed with SEM</t>
  </si>
  <si>
    <t xml:space="preserve">Element </t>
  </si>
  <si>
    <t>1_2</t>
  </si>
  <si>
    <t>2_3</t>
  </si>
  <si>
    <t>5_1</t>
  </si>
  <si>
    <t>5_2</t>
  </si>
  <si>
    <t>5_3</t>
  </si>
  <si>
    <t>8_6</t>
  </si>
  <si>
    <t>8_7</t>
  </si>
  <si>
    <t>10_4</t>
  </si>
  <si>
    <t>11_1</t>
  </si>
  <si>
    <t>11_2</t>
  </si>
  <si>
    <t>11_3</t>
  </si>
  <si>
    <t>11_4</t>
  </si>
  <si>
    <t>11_5</t>
  </si>
  <si>
    <t>FeO</t>
  </si>
  <si>
    <t/>
  </si>
  <si>
    <t>F</t>
  </si>
  <si>
    <t>Mineral</t>
  </si>
  <si>
    <t>Image_spot</t>
  </si>
  <si>
    <t>Comment</t>
  </si>
  <si>
    <t>1_1</t>
  </si>
  <si>
    <t>2_2</t>
  </si>
  <si>
    <t>4_1</t>
  </si>
  <si>
    <t>4_2</t>
  </si>
  <si>
    <t>5_4</t>
  </si>
  <si>
    <t>5_5</t>
  </si>
  <si>
    <t>7_1</t>
  </si>
  <si>
    <t>8_1</t>
  </si>
  <si>
    <t>8_3</t>
  </si>
  <si>
    <t>11_6</t>
  </si>
  <si>
    <t>11_7</t>
  </si>
  <si>
    <t>11_8</t>
  </si>
  <si>
    <t>11_9</t>
  </si>
  <si>
    <t>11_10</t>
  </si>
  <si>
    <t>cpx</t>
  </si>
  <si>
    <t>4_3</t>
  </si>
  <si>
    <t>4_4</t>
  </si>
  <si>
    <t>exsolution lamellae in cpx</t>
  </si>
  <si>
    <t>2_5</t>
  </si>
  <si>
    <t>2_6</t>
  </si>
  <si>
    <t>3_1</t>
  </si>
  <si>
    <t>3_2</t>
  </si>
  <si>
    <t>1_4</t>
  </si>
  <si>
    <t>8_4</t>
  </si>
  <si>
    <t>8_5</t>
  </si>
  <si>
    <t>9_5</t>
  </si>
  <si>
    <t>9_6</t>
  </si>
  <si>
    <t>10_1</t>
  </si>
  <si>
    <t>opx</t>
  </si>
  <si>
    <t>1_3</t>
  </si>
  <si>
    <t>2_1</t>
  </si>
  <si>
    <t>5_6</t>
  </si>
  <si>
    <t>6_1</t>
  </si>
  <si>
    <t>6_2</t>
  </si>
  <si>
    <t>2_4</t>
  </si>
  <si>
    <t>2_7</t>
  </si>
  <si>
    <t>2_8</t>
  </si>
  <si>
    <t>3_3</t>
  </si>
  <si>
    <t>3_4</t>
  </si>
  <si>
    <t>8_2</t>
  </si>
  <si>
    <t>9_1</t>
  </si>
  <si>
    <t>9_2</t>
  </si>
  <si>
    <t>9_3</t>
  </si>
  <si>
    <t>9_4</t>
  </si>
  <si>
    <t>10_2</t>
  </si>
  <si>
    <t>10_3</t>
  </si>
  <si>
    <t>11_11</t>
  </si>
  <si>
    <t>11_12</t>
  </si>
  <si>
    <t>react.rim</t>
  </si>
  <si>
    <t>SEM mineral data</t>
  </si>
  <si>
    <t>ilm</t>
  </si>
  <si>
    <t>am?</t>
  </si>
  <si>
    <t>pl</t>
  </si>
  <si>
    <t>pl = plagioclase</t>
  </si>
  <si>
    <t>cpx = clinopyroxene</t>
  </si>
  <si>
    <t>opx = orthopyroxene</t>
  </si>
  <si>
    <t>ilm = ilmenite</t>
  </si>
  <si>
    <t>am = amphibole</t>
  </si>
  <si>
    <t>Electronic Appendix A</t>
  </si>
  <si>
    <t>Johnson A. E. et al.</t>
  </si>
  <si>
    <t>1865 Ma tholeiitic magmatism during an extensional episode of the Svecofennian orogeny: the Kaiplot gabbros in Nagu (Nauvo), southwestern Finland</t>
  </si>
  <si>
    <t>Bulletin of the Geological Society of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</si>
</sst>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???"/>
    <numFmt numFmtId="165" formatCode="0\.???"/>
  </numFmts>
  <fonts count="16" x14ac:knownFonts="1">
    <font>
      <sz val="10"/>
      <name val="Arial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8000000000000007"/>
      <name val="Arial"/>
      <family val="2"/>
    </font>
    <font>
      <sz val="10"/>
      <name val="Calibri"/>
      <family val="2"/>
    </font>
    <font>
      <sz val="7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7"/>
      <color rgb="FF00B050"/>
      <name val="Arial"/>
      <family val="2"/>
    </font>
    <font>
      <sz val="7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0" fontId="9" fillId="0" borderId="0" xfId="0" applyNumberFormat="1" applyFont="1"/>
    <xf numFmtId="10" fontId="8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1" fillId="0" borderId="0" xfId="0" applyFont="1"/>
    <xf numFmtId="0" fontId="8" fillId="0" borderId="0" xfId="0" applyFont="1"/>
    <xf numFmtId="10" fontId="8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 applyAlignment="1">
      <alignment horizontal="right"/>
    </xf>
    <xf numFmtId="10" fontId="12" fillId="0" borderId="0" xfId="0" applyNumberFormat="1" applyFont="1"/>
    <xf numFmtId="10" fontId="13" fillId="0" borderId="0" xfId="0" applyNumberFormat="1" applyFont="1"/>
    <xf numFmtId="0" fontId="14" fillId="0" borderId="0" xfId="0" applyFont="1"/>
    <xf numFmtId="0" fontId="15" fillId="0" borderId="0" xfId="0" applyFont="1"/>
    <xf numFmtId="2" fontId="15" fillId="0" borderId="0" xfId="0" applyNumberFormat="1" applyFont="1" applyAlignment="1">
      <alignment horizontal="right"/>
    </xf>
    <xf numFmtId="0" fontId="0" fillId="0" borderId="1" xfId="0" applyBorder="1"/>
    <xf numFmtId="2" fontId="0" fillId="0" borderId="0" xfId="0" applyNumberFormat="1" applyAlignment="1">
      <alignment horizontal="right"/>
    </xf>
    <xf numFmtId="2" fontId="0" fillId="0" borderId="0" xfId="0" applyNumberFormat="1"/>
    <xf numFmtId="0" fontId="15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2"/>
  <sheetViews>
    <sheetView tabSelected="1" workbookViewId="0">
      <selection activeCell="D18" sqref="D18"/>
    </sheetView>
  </sheetViews>
  <sheetFormatPr defaultRowHeight="12.75" x14ac:dyDescent="0.2"/>
  <cols>
    <col min="1" max="1" width="28.85546875" customWidth="1"/>
  </cols>
  <sheetData>
    <row r="2" spans="1:2" x14ac:dyDescent="0.2">
      <c r="A2" s="6" t="s">
        <v>757</v>
      </c>
    </row>
    <row r="3" spans="1:2" x14ac:dyDescent="0.2">
      <c r="A3" s="36" t="s">
        <v>758</v>
      </c>
    </row>
    <row r="4" spans="1:2" x14ac:dyDescent="0.2">
      <c r="A4" s="38" t="s">
        <v>759</v>
      </c>
    </row>
    <row r="5" spans="1:2" x14ac:dyDescent="0.2">
      <c r="A5" t="s">
        <v>756</v>
      </c>
    </row>
    <row r="8" spans="1:2" s="10" customFormat="1" x14ac:dyDescent="0.2">
      <c r="A8" s="10" t="s">
        <v>675</v>
      </c>
      <c r="B8" s="10" t="s">
        <v>674</v>
      </c>
    </row>
    <row r="10" spans="1:2" x14ac:dyDescent="0.2">
      <c r="A10" t="s">
        <v>670</v>
      </c>
      <c r="B10" t="s">
        <v>671</v>
      </c>
    </row>
    <row r="11" spans="1:2" x14ac:dyDescent="0.2">
      <c r="A11" t="s">
        <v>672</v>
      </c>
      <c r="B11" t="s">
        <v>673</v>
      </c>
    </row>
    <row r="12" spans="1:2" x14ac:dyDescent="0.2">
      <c r="A12" s="6" t="s">
        <v>676</v>
      </c>
      <c r="B12" s="6" t="s">
        <v>677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3"/>
  <sheetViews>
    <sheetView workbookViewId="0">
      <selection activeCell="A26" sqref="A26"/>
    </sheetView>
  </sheetViews>
  <sheetFormatPr defaultColWidth="11.42578125" defaultRowHeight="12.75" x14ac:dyDescent="0.2"/>
  <cols>
    <col min="1" max="1" width="11.42578125" style="6" customWidth="1"/>
    <col min="2" max="2" width="10.85546875" style="6" customWidth="1"/>
    <col min="3" max="3" width="11.42578125" style="6" customWidth="1"/>
    <col min="4" max="4" width="10" style="6" customWidth="1"/>
    <col min="5" max="5" width="9.85546875" style="6" customWidth="1"/>
    <col min="6" max="6" width="10" style="6" customWidth="1"/>
    <col min="7" max="7" width="12.28515625" style="6" customWidth="1"/>
    <col min="8" max="8" width="11.85546875" style="6" customWidth="1"/>
    <col min="9" max="13" width="11.42578125" style="6" customWidth="1"/>
    <col min="14" max="14" width="12" style="6" customWidth="1"/>
    <col min="15" max="16384" width="11.42578125" style="6"/>
  </cols>
  <sheetData>
    <row r="1" spans="1:23" s="10" customFormat="1" x14ac:dyDescent="0.2">
      <c r="A1" s="6"/>
      <c r="B1" s="7" t="s">
        <v>194</v>
      </c>
      <c r="D1" s="7" t="s">
        <v>126</v>
      </c>
      <c r="E1" s="7" t="s">
        <v>66</v>
      </c>
      <c r="F1" s="7" t="s">
        <v>67</v>
      </c>
      <c r="G1" s="7" t="s">
        <v>68</v>
      </c>
      <c r="H1" s="7" t="s">
        <v>133</v>
      </c>
      <c r="I1" s="7" t="s">
        <v>122</v>
      </c>
      <c r="J1" s="7" t="s">
        <v>127</v>
      </c>
      <c r="K1" s="7" t="s">
        <v>69</v>
      </c>
      <c r="L1" s="7" t="s">
        <v>134</v>
      </c>
      <c r="M1" s="7" t="s">
        <v>128</v>
      </c>
      <c r="N1" s="7" t="s">
        <v>129</v>
      </c>
      <c r="O1" s="7" t="s">
        <v>130</v>
      </c>
      <c r="P1" s="7" t="s">
        <v>131</v>
      </c>
      <c r="Q1" s="7" t="s">
        <v>123</v>
      </c>
      <c r="R1" s="7" t="s">
        <v>151</v>
      </c>
      <c r="S1" s="7" t="s">
        <v>132</v>
      </c>
      <c r="T1" s="7" t="s">
        <v>124</v>
      </c>
      <c r="U1" s="7" t="s">
        <v>125</v>
      </c>
    </row>
    <row r="2" spans="1:23" x14ac:dyDescent="0.2">
      <c r="B2" s="7" t="s">
        <v>135</v>
      </c>
      <c r="D2" s="9" t="s">
        <v>144</v>
      </c>
      <c r="E2" s="9" t="s">
        <v>144</v>
      </c>
      <c r="F2" s="9" t="s">
        <v>146</v>
      </c>
      <c r="G2" s="9" t="s">
        <v>147</v>
      </c>
      <c r="H2" s="9" t="s">
        <v>148</v>
      </c>
      <c r="I2" s="9" t="s">
        <v>154</v>
      </c>
      <c r="J2" s="9" t="s">
        <v>149</v>
      </c>
      <c r="K2" s="9" t="s">
        <v>149</v>
      </c>
      <c r="L2" s="9" t="s">
        <v>149</v>
      </c>
      <c r="M2" s="9" t="s">
        <v>149</v>
      </c>
      <c r="N2" s="9" t="s">
        <v>144</v>
      </c>
      <c r="O2" s="9" t="s">
        <v>144</v>
      </c>
      <c r="P2" s="9" t="s">
        <v>150</v>
      </c>
      <c r="Q2" s="9" t="s">
        <v>152</v>
      </c>
      <c r="R2" s="9" t="s">
        <v>152</v>
      </c>
      <c r="S2" s="9" t="s">
        <v>153</v>
      </c>
      <c r="T2" s="9" t="s">
        <v>155</v>
      </c>
      <c r="U2" s="9" t="s">
        <v>156</v>
      </c>
    </row>
    <row r="3" spans="1:23" x14ac:dyDescent="0.2">
      <c r="B3" s="7" t="s">
        <v>195</v>
      </c>
      <c r="C3" s="11"/>
      <c r="D3" s="6" t="s">
        <v>160</v>
      </c>
      <c r="E3" s="6" t="s">
        <v>162</v>
      </c>
      <c r="F3" s="6" t="s">
        <v>164</v>
      </c>
      <c r="G3" s="6" t="s">
        <v>166</v>
      </c>
      <c r="H3" s="6" t="s">
        <v>168</v>
      </c>
      <c r="I3" t="s">
        <v>184</v>
      </c>
      <c r="J3" s="6" t="s">
        <v>174</v>
      </c>
      <c r="K3" s="6" t="s">
        <v>170</v>
      </c>
      <c r="L3" s="6" t="s">
        <v>170</v>
      </c>
      <c r="M3" s="6" t="s">
        <v>172</v>
      </c>
      <c r="N3" s="6" t="s">
        <v>158</v>
      </c>
      <c r="O3" s="6" t="s">
        <v>158</v>
      </c>
      <c r="P3" t="s">
        <v>176</v>
      </c>
      <c r="Q3" t="s">
        <v>180</v>
      </c>
      <c r="R3" t="s">
        <v>178</v>
      </c>
      <c r="S3" t="s">
        <v>182</v>
      </c>
      <c r="T3" t="s">
        <v>188</v>
      </c>
      <c r="U3" t="s">
        <v>186</v>
      </c>
    </row>
    <row r="4" spans="1:23" x14ac:dyDescent="0.2">
      <c r="B4" s="7" t="s">
        <v>196</v>
      </c>
      <c r="D4" s="6" t="s">
        <v>159</v>
      </c>
      <c r="E4" s="9" t="s">
        <v>161</v>
      </c>
      <c r="F4" s="9" t="s">
        <v>163</v>
      </c>
      <c r="G4" s="9" t="s">
        <v>165</v>
      </c>
      <c r="H4" s="9" t="s">
        <v>167</v>
      </c>
      <c r="I4" s="9" t="s">
        <v>183</v>
      </c>
      <c r="J4" s="9" t="s">
        <v>173</v>
      </c>
      <c r="K4" s="9" t="s">
        <v>169</v>
      </c>
      <c r="L4" s="9" t="s">
        <v>169</v>
      </c>
      <c r="M4" s="9" t="s">
        <v>171</v>
      </c>
      <c r="N4" s="6" t="s">
        <v>157</v>
      </c>
      <c r="O4" s="6" t="s">
        <v>157</v>
      </c>
      <c r="P4" s="9" t="s">
        <v>175</v>
      </c>
      <c r="Q4" s="9" t="s">
        <v>179</v>
      </c>
      <c r="R4" s="9" t="s">
        <v>177</v>
      </c>
      <c r="S4" s="9" t="s">
        <v>181</v>
      </c>
      <c r="T4" s="9" t="s">
        <v>187</v>
      </c>
      <c r="U4" s="9" t="s">
        <v>185</v>
      </c>
    </row>
    <row r="5" spans="1:23" x14ac:dyDescent="0.2">
      <c r="B5" s="7" t="s">
        <v>136</v>
      </c>
      <c r="D5" s="9" t="s">
        <v>145</v>
      </c>
      <c r="E5" s="9" t="s">
        <v>145</v>
      </c>
      <c r="F5" s="9" t="s">
        <v>145</v>
      </c>
      <c r="G5" s="9" t="s">
        <v>145</v>
      </c>
      <c r="H5" s="9" t="s">
        <v>145</v>
      </c>
      <c r="I5" s="9" t="s">
        <v>190</v>
      </c>
      <c r="J5" s="9" t="s">
        <v>190</v>
      </c>
      <c r="K5" s="9" t="s">
        <v>190</v>
      </c>
      <c r="L5" s="9" t="s">
        <v>190</v>
      </c>
      <c r="M5" s="9" t="s">
        <v>145</v>
      </c>
      <c r="N5" s="9" t="s">
        <v>145</v>
      </c>
      <c r="O5" s="9" t="s">
        <v>145</v>
      </c>
      <c r="P5" s="9" t="s">
        <v>190</v>
      </c>
      <c r="Q5" s="9" t="s">
        <v>145</v>
      </c>
      <c r="R5" s="9" t="s">
        <v>145</v>
      </c>
      <c r="S5" s="9" t="s">
        <v>190</v>
      </c>
      <c r="T5" s="9" t="s">
        <v>145</v>
      </c>
      <c r="U5" s="9" t="s">
        <v>190</v>
      </c>
      <c r="W5" s="12"/>
    </row>
    <row r="6" spans="1:23" x14ac:dyDescent="0.2">
      <c r="B6" s="7" t="s">
        <v>191</v>
      </c>
      <c r="D6" s="9"/>
      <c r="E6" s="9" t="s">
        <v>189</v>
      </c>
      <c r="F6" s="9"/>
      <c r="G6" s="9"/>
      <c r="H6" s="9" t="s">
        <v>189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W6" s="12"/>
    </row>
    <row r="7" spans="1:23" x14ac:dyDescent="0.2">
      <c r="B7" s="7" t="s">
        <v>137</v>
      </c>
      <c r="D7" s="9"/>
      <c r="E7" s="9" t="s">
        <v>192</v>
      </c>
      <c r="F7" s="9" t="s">
        <v>192</v>
      </c>
      <c r="G7" s="9"/>
      <c r="H7" s="9" t="s">
        <v>192</v>
      </c>
      <c r="I7" s="9"/>
      <c r="J7" s="9"/>
      <c r="K7" s="9" t="s">
        <v>192</v>
      </c>
      <c r="L7" s="9" t="s">
        <v>192</v>
      </c>
      <c r="M7" s="9"/>
      <c r="N7" s="9" t="s">
        <v>192</v>
      </c>
      <c r="O7" s="9" t="s">
        <v>192</v>
      </c>
      <c r="P7" s="9"/>
      <c r="Q7" s="9"/>
      <c r="R7" s="9"/>
      <c r="S7" s="9"/>
      <c r="T7" s="9"/>
      <c r="U7" s="9"/>
      <c r="W7" s="12"/>
    </row>
    <row r="8" spans="1:23" x14ac:dyDescent="0.2">
      <c r="B8" s="7" t="s">
        <v>197</v>
      </c>
      <c r="D8" s="9" t="s">
        <v>198</v>
      </c>
      <c r="E8" s="9" t="s">
        <v>198</v>
      </c>
      <c r="F8" s="9" t="s">
        <v>198</v>
      </c>
      <c r="G8" s="9" t="s">
        <v>199</v>
      </c>
      <c r="H8" s="9" t="s">
        <v>198</v>
      </c>
      <c r="I8" s="9" t="s">
        <v>199</v>
      </c>
      <c r="J8" s="9" t="s">
        <v>199</v>
      </c>
      <c r="K8" s="9" t="s">
        <v>199</v>
      </c>
      <c r="L8" s="9" t="s">
        <v>198</v>
      </c>
      <c r="M8" s="9" t="s">
        <v>198</v>
      </c>
      <c r="N8" s="9" t="s">
        <v>199</v>
      </c>
      <c r="O8" s="9" t="s">
        <v>198</v>
      </c>
      <c r="P8" s="9" t="s">
        <v>199</v>
      </c>
      <c r="Q8" s="9" t="s">
        <v>198</v>
      </c>
      <c r="R8" s="9" t="s">
        <v>199</v>
      </c>
      <c r="S8" s="9" t="s">
        <v>198</v>
      </c>
      <c r="T8" s="9" t="s">
        <v>198</v>
      </c>
      <c r="U8" s="9" t="s">
        <v>198</v>
      </c>
      <c r="W8" s="12"/>
    </row>
    <row r="9" spans="1:23" x14ac:dyDescent="0.2">
      <c r="A9" s="7"/>
      <c r="B9" s="7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W9" s="12"/>
    </row>
    <row r="10" spans="1:23" x14ac:dyDescent="0.2">
      <c r="A10" s="7" t="s">
        <v>138</v>
      </c>
      <c r="B10" s="7" t="s">
        <v>141</v>
      </c>
      <c r="C10" s="7" t="s">
        <v>143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W10" s="12"/>
    </row>
    <row r="11" spans="1:23" x14ac:dyDescent="0.2">
      <c r="A11" s="7"/>
      <c r="B11" s="7" t="s">
        <v>140</v>
      </c>
      <c r="C11" s="7" t="s">
        <v>142</v>
      </c>
      <c r="D11" s="9" t="s">
        <v>139</v>
      </c>
      <c r="E11" s="9" t="s">
        <v>139</v>
      </c>
      <c r="F11" s="9" t="s">
        <v>139</v>
      </c>
      <c r="G11" s="9" t="s">
        <v>139</v>
      </c>
      <c r="H11" s="9" t="s">
        <v>139</v>
      </c>
      <c r="I11" s="9" t="s">
        <v>139</v>
      </c>
      <c r="J11" s="9" t="s">
        <v>139</v>
      </c>
      <c r="K11" s="9" t="s">
        <v>139</v>
      </c>
      <c r="L11" s="9" t="s">
        <v>139</v>
      </c>
      <c r="M11" s="9" t="s">
        <v>139</v>
      </c>
      <c r="N11" s="9" t="s">
        <v>139</v>
      </c>
      <c r="O11" s="9" t="s">
        <v>139</v>
      </c>
      <c r="P11" s="9" t="s">
        <v>139</v>
      </c>
      <c r="Q11" s="9" t="s">
        <v>139</v>
      </c>
      <c r="R11" s="9" t="s">
        <v>139</v>
      </c>
      <c r="S11" s="9" t="s">
        <v>139</v>
      </c>
      <c r="T11" s="9" t="s">
        <v>139</v>
      </c>
      <c r="U11" s="9" t="s">
        <v>139</v>
      </c>
      <c r="W11" s="12"/>
    </row>
    <row r="12" spans="1:23" x14ac:dyDescent="0.2">
      <c r="A12" s="8" t="s">
        <v>5</v>
      </c>
      <c r="B12" s="14" t="s">
        <v>656</v>
      </c>
      <c r="C12" s="8" t="s">
        <v>7</v>
      </c>
      <c r="D12" s="14" t="s">
        <v>200</v>
      </c>
      <c r="E12" s="14" t="s">
        <v>201</v>
      </c>
      <c r="F12" s="14">
        <v>51</v>
      </c>
      <c r="G12" s="14" t="s">
        <v>202</v>
      </c>
      <c r="H12" s="14" t="s">
        <v>203</v>
      </c>
      <c r="I12" s="14" t="s">
        <v>204</v>
      </c>
      <c r="J12" s="14" t="s">
        <v>205</v>
      </c>
      <c r="K12" s="14" t="s">
        <v>206</v>
      </c>
      <c r="L12" s="14" t="s">
        <v>207</v>
      </c>
      <c r="M12" s="14" t="s">
        <v>208</v>
      </c>
      <c r="N12" s="14" t="s">
        <v>209</v>
      </c>
      <c r="O12" s="14" t="s">
        <v>210</v>
      </c>
      <c r="P12" s="14" t="s">
        <v>211</v>
      </c>
      <c r="Q12" s="14" t="s">
        <v>212</v>
      </c>
      <c r="R12" s="14" t="s">
        <v>213</v>
      </c>
      <c r="S12" s="14" t="s">
        <v>214</v>
      </c>
      <c r="T12" s="14" t="s">
        <v>215</v>
      </c>
      <c r="U12" s="14" t="s">
        <v>216</v>
      </c>
      <c r="W12" s="12"/>
    </row>
    <row r="13" spans="1:23" x14ac:dyDescent="0.2">
      <c r="A13" s="8" t="s">
        <v>15</v>
      </c>
      <c r="B13" s="14" t="s">
        <v>657</v>
      </c>
      <c r="C13" s="8" t="s">
        <v>7</v>
      </c>
      <c r="D13" s="14" t="s">
        <v>338</v>
      </c>
      <c r="E13" s="14" t="s">
        <v>339</v>
      </c>
      <c r="F13" s="14" t="s">
        <v>340</v>
      </c>
      <c r="G13" s="14" t="s">
        <v>341</v>
      </c>
      <c r="H13" s="14" t="s">
        <v>342</v>
      </c>
      <c r="I13" s="14" t="s">
        <v>343</v>
      </c>
      <c r="J13" s="14" t="s">
        <v>344</v>
      </c>
      <c r="K13" s="14" t="s">
        <v>345</v>
      </c>
      <c r="L13" s="14" t="s">
        <v>346</v>
      </c>
      <c r="M13" s="14" t="s">
        <v>347</v>
      </c>
      <c r="N13" s="14" t="s">
        <v>348</v>
      </c>
      <c r="O13" s="14" t="s">
        <v>349</v>
      </c>
      <c r="P13" s="14" t="s">
        <v>350</v>
      </c>
      <c r="Q13" s="14" t="s">
        <v>351</v>
      </c>
      <c r="R13" s="14" t="s">
        <v>352</v>
      </c>
      <c r="S13" s="14" t="s">
        <v>353</v>
      </c>
      <c r="T13" s="14" t="s">
        <v>354</v>
      </c>
      <c r="U13" s="14" t="s">
        <v>355</v>
      </c>
    </row>
    <row r="14" spans="1:23" x14ac:dyDescent="0.2">
      <c r="A14" s="8" t="s">
        <v>8</v>
      </c>
      <c r="B14" s="14" t="s">
        <v>656</v>
      </c>
      <c r="C14" s="8" t="s">
        <v>7</v>
      </c>
      <c r="D14" s="14" t="s">
        <v>217</v>
      </c>
      <c r="E14" s="14" t="s">
        <v>218</v>
      </c>
      <c r="F14" s="14" t="s">
        <v>219</v>
      </c>
      <c r="G14" s="14" t="s">
        <v>220</v>
      </c>
      <c r="H14" s="14" t="s">
        <v>221</v>
      </c>
      <c r="I14" s="14" t="s">
        <v>222</v>
      </c>
      <c r="J14" s="14" t="s">
        <v>223</v>
      </c>
      <c r="K14" s="14" t="s">
        <v>224</v>
      </c>
      <c r="L14" s="14" t="s">
        <v>225</v>
      </c>
      <c r="M14" s="14" t="s">
        <v>226</v>
      </c>
      <c r="N14" s="14" t="s">
        <v>227</v>
      </c>
      <c r="O14" s="14" t="s">
        <v>228</v>
      </c>
      <c r="P14" s="14" t="s">
        <v>229</v>
      </c>
      <c r="Q14" s="14" t="s">
        <v>230</v>
      </c>
      <c r="R14" s="14" t="s">
        <v>231</v>
      </c>
      <c r="S14" s="14" t="s">
        <v>232</v>
      </c>
      <c r="T14" s="14" t="s">
        <v>233</v>
      </c>
      <c r="U14" s="14" t="s">
        <v>234</v>
      </c>
      <c r="W14" s="12"/>
    </row>
    <row r="15" spans="1:23" x14ac:dyDescent="0.2">
      <c r="A15" s="8" t="s">
        <v>9</v>
      </c>
      <c r="B15" s="14" t="s">
        <v>656</v>
      </c>
      <c r="C15" s="8" t="s">
        <v>7</v>
      </c>
      <c r="D15" s="14" t="s">
        <v>235</v>
      </c>
      <c r="E15" s="14" t="s">
        <v>236</v>
      </c>
      <c r="F15" s="14" t="s">
        <v>237</v>
      </c>
      <c r="G15" s="14" t="s">
        <v>238</v>
      </c>
      <c r="H15" s="14" t="s">
        <v>239</v>
      </c>
      <c r="I15" s="14" t="s">
        <v>240</v>
      </c>
      <c r="J15" s="14" t="s">
        <v>241</v>
      </c>
      <c r="K15" s="14" t="s">
        <v>242</v>
      </c>
      <c r="L15" s="14" t="s">
        <v>243</v>
      </c>
      <c r="M15" s="14" t="s">
        <v>244</v>
      </c>
      <c r="N15" s="14" t="s">
        <v>245</v>
      </c>
      <c r="O15" s="14" t="s">
        <v>246</v>
      </c>
      <c r="P15" s="14" t="s">
        <v>247</v>
      </c>
      <c r="Q15" s="14" t="s">
        <v>248</v>
      </c>
      <c r="R15" s="14" t="s">
        <v>249</v>
      </c>
      <c r="S15" s="14" t="s">
        <v>250</v>
      </c>
      <c r="T15" s="14" t="s">
        <v>251</v>
      </c>
      <c r="U15" s="14" t="s">
        <v>252</v>
      </c>
      <c r="W15" s="12"/>
    </row>
    <row r="16" spans="1:23" x14ac:dyDescent="0.2">
      <c r="A16" s="8" t="s">
        <v>10</v>
      </c>
      <c r="B16" s="14" t="s">
        <v>657</v>
      </c>
      <c r="C16" s="8" t="s">
        <v>7</v>
      </c>
      <c r="D16" s="14" t="s">
        <v>253</v>
      </c>
      <c r="E16" s="14" t="s">
        <v>254</v>
      </c>
      <c r="F16" s="14" t="s">
        <v>255</v>
      </c>
      <c r="G16" s="14" t="s">
        <v>256</v>
      </c>
      <c r="H16" s="14" t="s">
        <v>257</v>
      </c>
      <c r="I16" s="14" t="s">
        <v>258</v>
      </c>
      <c r="J16" s="14" t="s">
        <v>259</v>
      </c>
      <c r="K16" s="14" t="s">
        <v>260</v>
      </c>
      <c r="L16" s="14" t="s">
        <v>261</v>
      </c>
      <c r="M16" s="14" t="s">
        <v>253</v>
      </c>
      <c r="N16" s="14" t="s">
        <v>262</v>
      </c>
      <c r="O16" s="14" t="s">
        <v>263</v>
      </c>
      <c r="P16" s="14" t="s">
        <v>264</v>
      </c>
      <c r="Q16" s="14" t="s">
        <v>265</v>
      </c>
      <c r="R16" s="14" t="s">
        <v>266</v>
      </c>
      <c r="S16" s="14" t="s">
        <v>267</v>
      </c>
      <c r="T16" s="14" t="s">
        <v>268</v>
      </c>
      <c r="U16" s="14" t="s">
        <v>269</v>
      </c>
      <c r="W16" s="12"/>
    </row>
    <row r="17" spans="1:23" x14ac:dyDescent="0.2">
      <c r="A17" s="8" t="s">
        <v>11</v>
      </c>
      <c r="B17" s="14" t="s">
        <v>656</v>
      </c>
      <c r="C17" s="8" t="s">
        <v>7</v>
      </c>
      <c r="D17" s="14" t="s">
        <v>270</v>
      </c>
      <c r="E17" s="14" t="s">
        <v>271</v>
      </c>
      <c r="F17" s="14" t="s">
        <v>272</v>
      </c>
      <c r="G17" s="14" t="s">
        <v>273</v>
      </c>
      <c r="H17" s="14" t="s">
        <v>274</v>
      </c>
      <c r="I17" s="14" t="s">
        <v>275</v>
      </c>
      <c r="J17" s="14" t="s">
        <v>276</v>
      </c>
      <c r="K17" s="14" t="s">
        <v>277</v>
      </c>
      <c r="L17" s="14" t="s">
        <v>278</v>
      </c>
      <c r="M17" s="14" t="s">
        <v>279</v>
      </c>
      <c r="N17" s="14" t="s">
        <v>280</v>
      </c>
      <c r="O17" s="14" t="s">
        <v>281</v>
      </c>
      <c r="P17" s="14" t="s">
        <v>282</v>
      </c>
      <c r="Q17" s="14" t="s">
        <v>283</v>
      </c>
      <c r="R17" s="14" t="s">
        <v>284</v>
      </c>
      <c r="S17" s="14" t="s">
        <v>285</v>
      </c>
      <c r="T17" s="14" t="s">
        <v>286</v>
      </c>
      <c r="U17" s="14" t="s">
        <v>287</v>
      </c>
    </row>
    <row r="18" spans="1:23" x14ac:dyDescent="0.2">
      <c r="A18" s="8" t="s">
        <v>12</v>
      </c>
      <c r="B18" s="14" t="s">
        <v>656</v>
      </c>
      <c r="C18" s="8" t="s">
        <v>7</v>
      </c>
      <c r="D18" s="14" t="s">
        <v>288</v>
      </c>
      <c r="E18" s="14" t="s">
        <v>289</v>
      </c>
      <c r="F18" s="14" t="s">
        <v>290</v>
      </c>
      <c r="G18" s="14" t="s">
        <v>291</v>
      </c>
      <c r="H18" s="14" t="s">
        <v>292</v>
      </c>
      <c r="I18" s="14" t="s">
        <v>293</v>
      </c>
      <c r="J18" s="14" t="s">
        <v>294</v>
      </c>
      <c r="K18" s="14" t="s">
        <v>295</v>
      </c>
      <c r="L18" s="14" t="s">
        <v>296</v>
      </c>
      <c r="M18" s="14" t="s">
        <v>297</v>
      </c>
      <c r="N18" s="14" t="s">
        <v>298</v>
      </c>
      <c r="O18" s="14" t="s">
        <v>291</v>
      </c>
      <c r="P18" s="14" t="s">
        <v>299</v>
      </c>
      <c r="Q18" s="14" t="s">
        <v>300</v>
      </c>
      <c r="R18" s="14" t="s">
        <v>301</v>
      </c>
      <c r="S18" s="14" t="s">
        <v>302</v>
      </c>
      <c r="T18" s="14" t="s">
        <v>303</v>
      </c>
      <c r="U18" s="14" t="s">
        <v>304</v>
      </c>
    </row>
    <row r="19" spans="1:23" x14ac:dyDescent="0.2">
      <c r="A19" s="8" t="s">
        <v>13</v>
      </c>
      <c r="B19" s="14" t="s">
        <v>656</v>
      </c>
      <c r="C19" s="8" t="s">
        <v>7</v>
      </c>
      <c r="D19" s="14" t="s">
        <v>305</v>
      </c>
      <c r="E19" s="14" t="s">
        <v>306</v>
      </c>
      <c r="F19" s="14" t="s">
        <v>307</v>
      </c>
      <c r="G19" s="14" t="s">
        <v>308</v>
      </c>
      <c r="H19" s="14" t="s">
        <v>309</v>
      </c>
      <c r="I19" s="14" t="s">
        <v>310</v>
      </c>
      <c r="J19" s="14" t="s">
        <v>311</v>
      </c>
      <c r="K19" s="14" t="s">
        <v>312</v>
      </c>
      <c r="L19" s="14" t="s">
        <v>308</v>
      </c>
      <c r="M19" s="14" t="s">
        <v>313</v>
      </c>
      <c r="N19" s="14" t="s">
        <v>314</v>
      </c>
      <c r="O19" s="14" t="s">
        <v>271</v>
      </c>
      <c r="P19" s="14" t="s">
        <v>315</v>
      </c>
      <c r="Q19" s="14" t="s">
        <v>316</v>
      </c>
      <c r="R19" s="14" t="s">
        <v>317</v>
      </c>
      <c r="S19" s="14" t="s">
        <v>318</v>
      </c>
      <c r="T19" s="14" t="s">
        <v>319</v>
      </c>
      <c r="U19" s="14" t="s">
        <v>320</v>
      </c>
      <c r="W19" s="13"/>
    </row>
    <row r="20" spans="1:23" x14ac:dyDescent="0.2">
      <c r="A20" s="8" t="s">
        <v>14</v>
      </c>
      <c r="B20" s="14" t="s">
        <v>656</v>
      </c>
      <c r="C20" s="8" t="s">
        <v>7</v>
      </c>
      <c r="D20" s="14" t="s">
        <v>321</v>
      </c>
      <c r="E20" s="14" t="s">
        <v>322</v>
      </c>
      <c r="F20" s="14" t="s">
        <v>323</v>
      </c>
      <c r="G20" s="14" t="s">
        <v>324</v>
      </c>
      <c r="H20" s="14" t="s">
        <v>325</v>
      </c>
      <c r="I20" s="14" t="s">
        <v>326</v>
      </c>
      <c r="J20" s="14" t="s">
        <v>327</v>
      </c>
      <c r="K20" s="14" t="s">
        <v>328</v>
      </c>
      <c r="L20" s="14" t="s">
        <v>322</v>
      </c>
      <c r="M20" s="14" t="s">
        <v>329</v>
      </c>
      <c r="N20" s="14" t="s">
        <v>330</v>
      </c>
      <c r="O20" s="14" t="s">
        <v>331</v>
      </c>
      <c r="P20" s="14" t="s">
        <v>332</v>
      </c>
      <c r="Q20" s="14" t="s">
        <v>333</v>
      </c>
      <c r="R20" s="14" t="s">
        <v>334</v>
      </c>
      <c r="S20" s="14" t="s">
        <v>335</v>
      </c>
      <c r="T20" s="14" t="s">
        <v>336</v>
      </c>
      <c r="U20" s="14" t="s">
        <v>337</v>
      </c>
      <c r="W20" s="12"/>
    </row>
    <row r="21" spans="1:23" x14ac:dyDescent="0.2">
      <c r="A21" s="8" t="s">
        <v>16</v>
      </c>
      <c r="B21" s="14" t="s">
        <v>656</v>
      </c>
      <c r="C21" s="8" t="s">
        <v>7</v>
      </c>
      <c r="D21" s="14" t="s">
        <v>356</v>
      </c>
      <c r="E21" s="14" t="s">
        <v>357</v>
      </c>
      <c r="F21" s="14" t="s">
        <v>358</v>
      </c>
      <c r="G21" s="14" t="s">
        <v>359</v>
      </c>
      <c r="H21" s="14" t="s">
        <v>360</v>
      </c>
      <c r="I21" s="14" t="s">
        <v>361</v>
      </c>
      <c r="J21" s="14" t="s">
        <v>361</v>
      </c>
      <c r="K21" s="14" t="s">
        <v>362</v>
      </c>
      <c r="L21" s="14" t="s">
        <v>260</v>
      </c>
      <c r="M21" s="14" t="s">
        <v>363</v>
      </c>
      <c r="N21" s="14" t="s">
        <v>364</v>
      </c>
      <c r="O21" s="14" t="s">
        <v>361</v>
      </c>
      <c r="P21" s="14" t="s">
        <v>365</v>
      </c>
      <c r="Q21" s="14" t="s">
        <v>366</v>
      </c>
      <c r="R21" s="14" t="s">
        <v>253</v>
      </c>
      <c r="S21" s="14" t="s">
        <v>367</v>
      </c>
      <c r="T21" s="14" t="s">
        <v>368</v>
      </c>
      <c r="U21" s="14" t="s">
        <v>369</v>
      </c>
    </row>
    <row r="22" spans="1:23" x14ac:dyDescent="0.2">
      <c r="A22" s="8" t="s">
        <v>17</v>
      </c>
      <c r="B22" s="14" t="s">
        <v>656</v>
      </c>
      <c r="C22" s="8" t="s">
        <v>7</v>
      </c>
      <c r="D22" s="14" t="s">
        <v>370</v>
      </c>
      <c r="E22" s="14" t="s">
        <v>371</v>
      </c>
      <c r="F22" s="14" t="s">
        <v>372</v>
      </c>
      <c r="G22" s="14" t="s">
        <v>373</v>
      </c>
      <c r="H22" s="14" t="s">
        <v>374</v>
      </c>
      <c r="I22" s="14" t="s">
        <v>375</v>
      </c>
      <c r="J22" s="14" t="s">
        <v>376</v>
      </c>
      <c r="K22" s="14" t="s">
        <v>377</v>
      </c>
      <c r="L22" s="14" t="s">
        <v>378</v>
      </c>
      <c r="M22" s="14" t="s">
        <v>379</v>
      </c>
      <c r="N22" s="14" t="s">
        <v>368</v>
      </c>
      <c r="O22" s="14" t="s">
        <v>331</v>
      </c>
      <c r="P22" s="14" t="s">
        <v>335</v>
      </c>
      <c r="Q22" s="14" t="s">
        <v>656</v>
      </c>
      <c r="R22" s="14" t="s">
        <v>380</v>
      </c>
      <c r="S22" s="14" t="s">
        <v>381</v>
      </c>
      <c r="T22" s="14" t="s">
        <v>382</v>
      </c>
      <c r="U22" s="14" t="s">
        <v>383</v>
      </c>
    </row>
    <row r="23" spans="1:23" x14ac:dyDescent="0.2">
      <c r="A23" s="8" t="s">
        <v>18</v>
      </c>
      <c r="B23" s="14" t="s">
        <v>656</v>
      </c>
      <c r="C23" s="8" t="s">
        <v>7</v>
      </c>
      <c r="D23" s="14" t="s">
        <v>384</v>
      </c>
      <c r="E23" s="14" t="s">
        <v>385</v>
      </c>
      <c r="F23" s="14" t="s">
        <v>384</v>
      </c>
      <c r="G23" s="14" t="s">
        <v>384</v>
      </c>
      <c r="H23" s="14" t="s">
        <v>385</v>
      </c>
      <c r="I23" s="14" t="s">
        <v>386</v>
      </c>
      <c r="J23" s="14" t="s">
        <v>384</v>
      </c>
      <c r="K23" s="14" t="s">
        <v>384</v>
      </c>
      <c r="L23" s="14" t="s">
        <v>387</v>
      </c>
      <c r="M23" s="14" t="s">
        <v>384</v>
      </c>
      <c r="N23" s="14" t="s">
        <v>661</v>
      </c>
      <c r="O23" s="14" t="s">
        <v>385</v>
      </c>
      <c r="P23" s="14" t="s">
        <v>385</v>
      </c>
      <c r="Q23" s="14" t="s">
        <v>388</v>
      </c>
      <c r="R23" s="14" t="s">
        <v>389</v>
      </c>
      <c r="S23" s="14" t="s">
        <v>390</v>
      </c>
      <c r="T23" s="14" t="s">
        <v>391</v>
      </c>
      <c r="U23" s="14" t="s">
        <v>392</v>
      </c>
      <c r="W23" s="13"/>
    </row>
    <row r="24" spans="1:23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3" x14ac:dyDescent="0.2">
      <c r="A25" s="8" t="s">
        <v>193</v>
      </c>
      <c r="B25" s="8"/>
      <c r="C25" s="8"/>
      <c r="D25" s="8" t="s">
        <v>393</v>
      </c>
      <c r="E25" s="8" t="s">
        <v>394</v>
      </c>
      <c r="F25" s="8" t="s">
        <v>395</v>
      </c>
      <c r="G25" s="8" t="s">
        <v>396</v>
      </c>
      <c r="H25" s="8" t="s">
        <v>397</v>
      </c>
      <c r="I25" s="8" t="s">
        <v>398</v>
      </c>
      <c r="J25" s="8" t="s">
        <v>399</v>
      </c>
      <c r="K25" s="8" t="s">
        <v>400</v>
      </c>
      <c r="L25" s="8" t="s">
        <v>401</v>
      </c>
      <c r="M25" s="8" t="s">
        <v>402</v>
      </c>
      <c r="N25" s="8" t="s">
        <v>403</v>
      </c>
      <c r="O25" s="8" t="s">
        <v>404</v>
      </c>
      <c r="P25" s="8" t="s">
        <v>405</v>
      </c>
      <c r="Q25" s="8" t="s">
        <v>406</v>
      </c>
      <c r="R25" s="8" t="s">
        <v>407</v>
      </c>
      <c r="S25" s="8" t="s">
        <v>408</v>
      </c>
      <c r="T25" s="8" t="s">
        <v>409</v>
      </c>
      <c r="U25" s="8" t="s">
        <v>410</v>
      </c>
    </row>
    <row r="26" spans="1:23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3" x14ac:dyDescent="0.2">
      <c r="A27" s="8"/>
      <c r="B27" s="8"/>
      <c r="C27" s="8"/>
      <c r="D27" s="8" t="s">
        <v>20</v>
      </c>
      <c r="E27" s="8" t="s">
        <v>20</v>
      </c>
      <c r="F27" s="8" t="s">
        <v>20</v>
      </c>
      <c r="G27" s="8" t="s">
        <v>20</v>
      </c>
      <c r="H27" s="8" t="s">
        <v>20</v>
      </c>
      <c r="I27" s="8" t="s">
        <v>20</v>
      </c>
      <c r="J27" s="8" t="s">
        <v>20</v>
      </c>
      <c r="K27" s="8" t="s">
        <v>20</v>
      </c>
      <c r="L27" s="8" t="s">
        <v>20</v>
      </c>
      <c r="M27" s="8" t="s">
        <v>20</v>
      </c>
      <c r="N27" s="8" t="s">
        <v>20</v>
      </c>
      <c r="O27" s="8" t="s">
        <v>20</v>
      </c>
      <c r="P27" s="8" t="s">
        <v>20</v>
      </c>
      <c r="Q27" s="8" t="s">
        <v>20</v>
      </c>
      <c r="R27" s="8" t="s">
        <v>20</v>
      </c>
      <c r="S27" s="8" t="s">
        <v>20</v>
      </c>
      <c r="T27" s="8" t="s">
        <v>20</v>
      </c>
      <c r="U27" s="8" t="s">
        <v>20</v>
      </c>
    </row>
    <row r="28" spans="1:23" x14ac:dyDescent="0.2">
      <c r="A28" s="8" t="s">
        <v>19</v>
      </c>
      <c r="B28" s="8">
        <v>1</v>
      </c>
      <c r="C28" s="8" t="s">
        <v>7</v>
      </c>
      <c r="D28" s="8">
        <v>18</v>
      </c>
      <c r="E28" s="8">
        <v>20</v>
      </c>
      <c r="F28" s="8">
        <v>16</v>
      </c>
      <c r="G28" s="8">
        <v>28</v>
      </c>
      <c r="H28" s="8">
        <v>27</v>
      </c>
      <c r="I28" s="8">
        <v>31</v>
      </c>
      <c r="J28" s="8">
        <v>40</v>
      </c>
      <c r="K28" s="8">
        <v>37</v>
      </c>
      <c r="L28" s="8">
        <v>31</v>
      </c>
      <c r="M28" s="8">
        <v>23</v>
      </c>
      <c r="N28" s="8">
        <v>41</v>
      </c>
      <c r="O28" s="8">
        <v>17</v>
      </c>
      <c r="P28" s="8">
        <v>41</v>
      </c>
      <c r="Q28" s="8">
        <v>32</v>
      </c>
      <c r="R28" s="8">
        <v>22</v>
      </c>
      <c r="S28" s="8">
        <v>20</v>
      </c>
      <c r="T28" s="8">
        <v>29</v>
      </c>
      <c r="U28" s="8">
        <v>23</v>
      </c>
    </row>
    <row r="29" spans="1:23" x14ac:dyDescent="0.2">
      <c r="A29" s="8" t="s">
        <v>21</v>
      </c>
      <c r="B29" s="8">
        <v>1</v>
      </c>
      <c r="C29" s="8" t="s">
        <v>7</v>
      </c>
      <c r="D29" s="8">
        <v>3</v>
      </c>
      <c r="E29" s="8">
        <v>2</v>
      </c>
      <c r="F29" s="8">
        <v>2</v>
      </c>
      <c r="G29" s="8" t="s">
        <v>662</v>
      </c>
      <c r="H29" s="8">
        <v>2</v>
      </c>
      <c r="I29" s="8">
        <v>2</v>
      </c>
      <c r="J29" s="8">
        <v>2</v>
      </c>
      <c r="K29" s="8">
        <v>1</v>
      </c>
      <c r="L29" s="8">
        <v>1</v>
      </c>
      <c r="M29" s="8">
        <v>1</v>
      </c>
      <c r="N29" s="8">
        <v>2</v>
      </c>
      <c r="O29" s="8">
        <v>2</v>
      </c>
      <c r="P29" s="8" t="s">
        <v>662</v>
      </c>
      <c r="Q29" s="8">
        <v>2</v>
      </c>
      <c r="R29" s="8">
        <v>2</v>
      </c>
      <c r="S29" s="8">
        <v>2</v>
      </c>
      <c r="T29" s="8">
        <v>2</v>
      </c>
      <c r="U29" s="8">
        <v>2</v>
      </c>
    </row>
    <row r="30" spans="1:23" x14ac:dyDescent="0.2">
      <c r="A30" s="8" t="s">
        <v>22</v>
      </c>
      <c r="B30" s="8">
        <v>5</v>
      </c>
      <c r="C30" s="8" t="s">
        <v>7</v>
      </c>
      <c r="D30" s="8">
        <v>299</v>
      </c>
      <c r="E30" s="8">
        <v>214</v>
      </c>
      <c r="F30" s="8">
        <v>128</v>
      </c>
      <c r="G30" s="8">
        <v>191</v>
      </c>
      <c r="H30" s="8">
        <v>268</v>
      </c>
      <c r="I30" s="8">
        <v>235</v>
      </c>
      <c r="J30" s="8">
        <v>315</v>
      </c>
      <c r="K30" s="8">
        <v>269</v>
      </c>
      <c r="L30" s="8">
        <v>208</v>
      </c>
      <c r="M30" s="8">
        <v>219</v>
      </c>
      <c r="N30" s="8">
        <v>250</v>
      </c>
      <c r="O30" s="8">
        <v>151</v>
      </c>
      <c r="P30" s="8">
        <v>238</v>
      </c>
      <c r="Q30" s="8">
        <v>285</v>
      </c>
      <c r="R30" s="8">
        <v>298</v>
      </c>
      <c r="S30" s="8">
        <v>193</v>
      </c>
      <c r="T30" s="8">
        <v>193</v>
      </c>
      <c r="U30" s="8">
        <v>102</v>
      </c>
    </row>
    <row r="31" spans="1:23" x14ac:dyDescent="0.2">
      <c r="A31" s="8" t="s">
        <v>23</v>
      </c>
      <c r="B31" s="8">
        <v>20</v>
      </c>
      <c r="C31" s="8" t="s">
        <v>24</v>
      </c>
      <c r="D31" s="8" t="s">
        <v>662</v>
      </c>
      <c r="E31" s="8">
        <v>50</v>
      </c>
      <c r="F31" s="8">
        <v>160</v>
      </c>
      <c r="G31" s="8">
        <v>80</v>
      </c>
      <c r="H31" s="8">
        <v>50</v>
      </c>
      <c r="I31" s="8" t="s">
        <v>662</v>
      </c>
      <c r="J31" s="8">
        <v>110</v>
      </c>
      <c r="K31" s="8">
        <v>150</v>
      </c>
      <c r="L31" s="8">
        <v>40</v>
      </c>
      <c r="M31" s="8">
        <v>230</v>
      </c>
      <c r="N31" s="8">
        <v>260</v>
      </c>
      <c r="O31" s="8">
        <v>70</v>
      </c>
      <c r="P31" s="8">
        <v>250</v>
      </c>
      <c r="Q31" s="8" t="s">
        <v>662</v>
      </c>
      <c r="R31" s="8">
        <v>160</v>
      </c>
      <c r="S31" s="8">
        <v>100</v>
      </c>
      <c r="T31" s="8">
        <v>180</v>
      </c>
      <c r="U31" s="8" t="s">
        <v>662</v>
      </c>
    </row>
    <row r="32" spans="1:23" x14ac:dyDescent="0.2">
      <c r="A32" s="8" t="s">
        <v>25</v>
      </c>
      <c r="B32" s="8">
        <v>1</v>
      </c>
      <c r="C32" s="8" t="s">
        <v>24</v>
      </c>
      <c r="D32" s="8">
        <v>36</v>
      </c>
      <c r="E32" s="8">
        <v>32</v>
      </c>
      <c r="F32" s="8">
        <v>28</v>
      </c>
      <c r="G32" s="8">
        <v>45</v>
      </c>
      <c r="H32" s="8">
        <v>41</v>
      </c>
      <c r="I32" s="8">
        <v>34</v>
      </c>
      <c r="J32" s="8">
        <v>58</v>
      </c>
      <c r="K32" s="8">
        <v>54</v>
      </c>
      <c r="L32" s="8">
        <v>36</v>
      </c>
      <c r="M32" s="8">
        <v>43</v>
      </c>
      <c r="N32" s="8">
        <v>45</v>
      </c>
      <c r="O32" s="8">
        <v>28</v>
      </c>
      <c r="P32" s="8">
        <v>50</v>
      </c>
      <c r="Q32" s="8">
        <v>35</v>
      </c>
      <c r="R32" s="8">
        <v>37</v>
      </c>
      <c r="S32" s="8">
        <v>29</v>
      </c>
      <c r="T32" s="8">
        <v>32</v>
      </c>
      <c r="U32" s="8">
        <v>15</v>
      </c>
    </row>
    <row r="33" spans="1:21" x14ac:dyDescent="0.2">
      <c r="A33" s="8" t="s">
        <v>26</v>
      </c>
      <c r="B33" s="8">
        <v>20</v>
      </c>
      <c r="C33" s="8" t="s">
        <v>24</v>
      </c>
      <c r="D33" s="8">
        <v>40</v>
      </c>
      <c r="E33" s="8">
        <v>30</v>
      </c>
      <c r="F33" s="8">
        <v>70</v>
      </c>
      <c r="G33" s="8">
        <v>20</v>
      </c>
      <c r="H33" s="8">
        <v>30</v>
      </c>
      <c r="I33" s="8" t="s">
        <v>662</v>
      </c>
      <c r="J33" s="8">
        <v>50</v>
      </c>
      <c r="K33" s="8">
        <v>50</v>
      </c>
      <c r="L33" s="8" t="s">
        <v>662</v>
      </c>
      <c r="M33" s="8">
        <v>50</v>
      </c>
      <c r="N33" s="8" t="s">
        <v>662</v>
      </c>
      <c r="O33" s="8">
        <v>30</v>
      </c>
      <c r="P33" s="8">
        <v>70</v>
      </c>
      <c r="Q33" s="8" t="s">
        <v>662</v>
      </c>
      <c r="R33" s="8">
        <v>50</v>
      </c>
      <c r="S33" s="8">
        <v>30</v>
      </c>
      <c r="T33" s="8">
        <v>40</v>
      </c>
      <c r="U33" s="8" t="s">
        <v>662</v>
      </c>
    </row>
    <row r="34" spans="1:21" x14ac:dyDescent="0.2">
      <c r="A34" s="8" t="s">
        <v>27</v>
      </c>
      <c r="B34" s="8">
        <v>10</v>
      </c>
      <c r="C34" s="8" t="s">
        <v>24</v>
      </c>
      <c r="D34" s="8">
        <v>190</v>
      </c>
      <c r="E34" s="8">
        <v>60</v>
      </c>
      <c r="F34" s="8">
        <v>30</v>
      </c>
      <c r="G34" s="8">
        <v>30</v>
      </c>
      <c r="H34" s="8">
        <v>300</v>
      </c>
      <c r="I34" s="8">
        <v>10</v>
      </c>
      <c r="J34" s="8">
        <v>130</v>
      </c>
      <c r="K34" s="8">
        <v>40</v>
      </c>
      <c r="L34" s="8">
        <v>50</v>
      </c>
      <c r="M34" s="8">
        <v>20</v>
      </c>
      <c r="N34" s="8">
        <v>20</v>
      </c>
      <c r="O34" s="8">
        <v>90</v>
      </c>
      <c r="P34" s="8">
        <v>10</v>
      </c>
      <c r="Q34" s="8">
        <v>60</v>
      </c>
      <c r="R34" s="8">
        <v>90</v>
      </c>
      <c r="S34" s="8">
        <v>30</v>
      </c>
      <c r="T34" s="8">
        <v>90</v>
      </c>
      <c r="U34" s="8">
        <v>210</v>
      </c>
    </row>
    <row r="35" spans="1:21" x14ac:dyDescent="0.2">
      <c r="A35" s="8" t="s">
        <v>28</v>
      </c>
      <c r="B35" s="8">
        <v>30</v>
      </c>
      <c r="C35" s="8" t="s">
        <v>24</v>
      </c>
      <c r="D35" s="8">
        <v>100</v>
      </c>
      <c r="E35" s="8">
        <v>180</v>
      </c>
      <c r="F35" s="8">
        <v>90</v>
      </c>
      <c r="G35" s="8">
        <v>120</v>
      </c>
      <c r="H35" s="8">
        <v>160</v>
      </c>
      <c r="I35" s="8">
        <v>90</v>
      </c>
      <c r="J35" s="8">
        <v>100</v>
      </c>
      <c r="K35" s="8">
        <v>160</v>
      </c>
      <c r="L35" s="8">
        <v>110</v>
      </c>
      <c r="M35" s="8">
        <v>110</v>
      </c>
      <c r="N35" s="8">
        <v>120</v>
      </c>
      <c r="O35" s="8">
        <v>110</v>
      </c>
      <c r="P35" s="8">
        <v>110</v>
      </c>
      <c r="Q35" s="8">
        <v>120</v>
      </c>
      <c r="R35" s="8">
        <v>200</v>
      </c>
      <c r="S35" s="8">
        <v>110</v>
      </c>
      <c r="T35" s="8">
        <v>120</v>
      </c>
      <c r="U35" s="8">
        <v>80</v>
      </c>
    </row>
    <row r="36" spans="1:21" x14ac:dyDescent="0.2">
      <c r="A36" s="8" t="s">
        <v>29</v>
      </c>
      <c r="B36" s="8">
        <v>1</v>
      </c>
      <c r="C36" s="8" t="s">
        <v>24</v>
      </c>
      <c r="D36" s="8">
        <v>33</v>
      </c>
      <c r="E36" s="8">
        <v>32</v>
      </c>
      <c r="F36" s="8">
        <v>30</v>
      </c>
      <c r="G36" s="8">
        <v>24</v>
      </c>
      <c r="H36" s="8">
        <v>31</v>
      </c>
      <c r="I36" s="8">
        <v>22</v>
      </c>
      <c r="J36" s="8">
        <v>26</v>
      </c>
      <c r="K36" s="8">
        <v>23</v>
      </c>
      <c r="L36" s="8">
        <v>22</v>
      </c>
      <c r="M36" s="8">
        <v>24</v>
      </c>
      <c r="N36" s="8">
        <v>22</v>
      </c>
      <c r="O36" s="8">
        <v>31</v>
      </c>
      <c r="P36" s="8">
        <v>20</v>
      </c>
      <c r="Q36" s="8">
        <v>25</v>
      </c>
      <c r="R36" s="8">
        <v>30</v>
      </c>
      <c r="S36" s="8">
        <v>28</v>
      </c>
      <c r="T36" s="8">
        <v>22</v>
      </c>
      <c r="U36" s="8">
        <v>26</v>
      </c>
    </row>
    <row r="37" spans="1:21" x14ac:dyDescent="0.2">
      <c r="A37" s="8" t="s">
        <v>30</v>
      </c>
      <c r="B37" s="8" t="s">
        <v>335</v>
      </c>
      <c r="C37" s="8" t="s">
        <v>24</v>
      </c>
      <c r="D37" s="8" t="s">
        <v>411</v>
      </c>
      <c r="E37" s="8" t="s">
        <v>411</v>
      </c>
      <c r="F37" s="8" t="s">
        <v>412</v>
      </c>
      <c r="G37" s="8" t="s">
        <v>413</v>
      </c>
      <c r="H37" s="8" t="s">
        <v>414</v>
      </c>
      <c r="I37" s="8">
        <v>2</v>
      </c>
      <c r="J37" s="8" t="s">
        <v>415</v>
      </c>
      <c r="K37" s="8">
        <v>2</v>
      </c>
      <c r="L37" s="8" t="s">
        <v>413</v>
      </c>
      <c r="M37" s="8" t="s">
        <v>414</v>
      </c>
      <c r="N37" s="8" t="s">
        <v>416</v>
      </c>
      <c r="O37" s="8" t="s">
        <v>414</v>
      </c>
      <c r="P37" s="8" t="s">
        <v>413</v>
      </c>
      <c r="Q37" s="8">
        <v>2</v>
      </c>
      <c r="R37" s="8" t="s">
        <v>417</v>
      </c>
      <c r="S37" s="8">
        <v>1</v>
      </c>
      <c r="T37" s="8">
        <v>2</v>
      </c>
      <c r="U37" s="8">
        <v>1</v>
      </c>
    </row>
    <row r="38" spans="1:21" x14ac:dyDescent="0.2">
      <c r="A38" s="8" t="s">
        <v>31</v>
      </c>
      <c r="B38" s="8">
        <v>5</v>
      </c>
      <c r="C38" s="8" t="s">
        <v>24</v>
      </c>
      <c r="D38" s="8" t="s">
        <v>662</v>
      </c>
      <c r="E38" s="8" t="s">
        <v>662</v>
      </c>
      <c r="F38" s="8" t="s">
        <v>662</v>
      </c>
      <c r="G38" s="8" t="s">
        <v>662</v>
      </c>
      <c r="H38" s="8" t="s">
        <v>662</v>
      </c>
      <c r="I38" s="8" t="s">
        <v>662</v>
      </c>
      <c r="J38" s="8" t="s">
        <v>662</v>
      </c>
      <c r="K38" s="8">
        <v>7</v>
      </c>
      <c r="L38" s="8" t="s">
        <v>662</v>
      </c>
      <c r="M38" s="8">
        <v>23</v>
      </c>
      <c r="N38" s="8" t="s">
        <v>662</v>
      </c>
      <c r="O38" s="8" t="s">
        <v>662</v>
      </c>
      <c r="P38" s="8" t="s">
        <v>662</v>
      </c>
      <c r="Q38" s="8" t="s">
        <v>662</v>
      </c>
      <c r="R38" s="8" t="s">
        <v>662</v>
      </c>
      <c r="S38" s="8" t="s">
        <v>662</v>
      </c>
      <c r="T38" s="8" t="s">
        <v>662</v>
      </c>
      <c r="U38" s="8" t="s">
        <v>662</v>
      </c>
    </row>
    <row r="39" spans="1:21" x14ac:dyDescent="0.2">
      <c r="A39" s="8" t="s">
        <v>32</v>
      </c>
      <c r="B39" s="8">
        <v>1</v>
      </c>
      <c r="C39" s="8" t="s">
        <v>24</v>
      </c>
      <c r="D39" s="8">
        <v>18</v>
      </c>
      <c r="E39" s="8">
        <v>29</v>
      </c>
      <c r="F39" s="8">
        <v>46</v>
      </c>
      <c r="G39" s="8">
        <v>9</v>
      </c>
      <c r="H39" s="8">
        <v>37</v>
      </c>
      <c r="I39" s="8">
        <v>23</v>
      </c>
      <c r="J39" s="8">
        <v>11</v>
      </c>
      <c r="K39" s="8">
        <v>49</v>
      </c>
      <c r="L39" s="8">
        <v>28</v>
      </c>
      <c r="M39" s="8">
        <v>63</v>
      </c>
      <c r="N39" s="8">
        <v>8</v>
      </c>
      <c r="O39" s="8">
        <v>25</v>
      </c>
      <c r="P39" s="8">
        <v>11</v>
      </c>
      <c r="Q39" s="8">
        <v>11</v>
      </c>
      <c r="R39" s="8">
        <v>60</v>
      </c>
      <c r="S39" s="8">
        <v>15</v>
      </c>
      <c r="T39" s="8">
        <v>64</v>
      </c>
      <c r="U39" s="8">
        <v>87</v>
      </c>
    </row>
    <row r="40" spans="1:21" x14ac:dyDescent="0.2">
      <c r="A40" s="8" t="s">
        <v>33</v>
      </c>
      <c r="B40" s="8">
        <v>2</v>
      </c>
      <c r="C40" s="8" t="s">
        <v>7</v>
      </c>
      <c r="D40" s="8">
        <v>334</v>
      </c>
      <c r="E40" s="8">
        <v>268</v>
      </c>
      <c r="F40" s="8">
        <v>291</v>
      </c>
      <c r="G40" s="8">
        <v>183</v>
      </c>
      <c r="H40" s="8">
        <v>294</v>
      </c>
      <c r="I40" s="8">
        <v>242</v>
      </c>
      <c r="J40" s="8">
        <v>139</v>
      </c>
      <c r="K40" s="8">
        <v>113</v>
      </c>
      <c r="L40" s="8">
        <v>184</v>
      </c>
      <c r="M40" s="8">
        <v>232</v>
      </c>
      <c r="N40" s="8">
        <v>191</v>
      </c>
      <c r="O40" s="8">
        <v>252</v>
      </c>
      <c r="P40" s="8">
        <v>136</v>
      </c>
      <c r="Q40" s="8">
        <v>323</v>
      </c>
      <c r="R40" s="8">
        <v>263</v>
      </c>
      <c r="S40" s="8">
        <v>295</v>
      </c>
      <c r="T40" s="8">
        <v>269</v>
      </c>
      <c r="U40" s="8">
        <v>365</v>
      </c>
    </row>
    <row r="41" spans="1:21" x14ac:dyDescent="0.2">
      <c r="A41" s="8" t="s">
        <v>34</v>
      </c>
      <c r="B41" s="8" t="s">
        <v>335</v>
      </c>
      <c r="C41" s="8" t="s">
        <v>24</v>
      </c>
      <c r="D41" s="8" t="s">
        <v>418</v>
      </c>
      <c r="E41" s="8" t="s">
        <v>419</v>
      </c>
      <c r="F41" s="8" t="s">
        <v>420</v>
      </c>
      <c r="G41" s="8" t="s">
        <v>421</v>
      </c>
      <c r="H41" s="8" t="s">
        <v>422</v>
      </c>
      <c r="I41" s="8">
        <v>27</v>
      </c>
      <c r="J41" s="8" t="s">
        <v>423</v>
      </c>
      <c r="K41" s="8" t="s">
        <v>424</v>
      </c>
      <c r="L41" s="8" t="s">
        <v>425</v>
      </c>
      <c r="M41" s="8">
        <v>10</v>
      </c>
      <c r="N41" s="8" t="s">
        <v>426</v>
      </c>
      <c r="O41" s="8" t="s">
        <v>427</v>
      </c>
      <c r="P41" s="8" t="s">
        <v>428</v>
      </c>
      <c r="Q41" s="8">
        <v>35</v>
      </c>
      <c r="R41" s="8" t="s">
        <v>429</v>
      </c>
      <c r="S41" s="8">
        <v>33</v>
      </c>
      <c r="T41" s="8">
        <v>34</v>
      </c>
      <c r="U41" s="8">
        <v>25</v>
      </c>
    </row>
    <row r="42" spans="1:21" x14ac:dyDescent="0.2">
      <c r="A42" s="8" t="s">
        <v>35</v>
      </c>
      <c r="B42" s="8">
        <v>4</v>
      </c>
      <c r="C42" s="8" t="s">
        <v>7</v>
      </c>
      <c r="D42" s="8">
        <v>79</v>
      </c>
      <c r="E42" s="8">
        <v>148</v>
      </c>
      <c r="F42" s="8">
        <v>118</v>
      </c>
      <c r="G42" s="8">
        <v>41</v>
      </c>
      <c r="H42" s="8">
        <v>140</v>
      </c>
      <c r="I42" s="8">
        <v>94</v>
      </c>
      <c r="J42" s="8">
        <v>71</v>
      </c>
      <c r="K42" s="8">
        <v>59</v>
      </c>
      <c r="L42" s="8">
        <v>45</v>
      </c>
      <c r="M42" s="8">
        <v>24</v>
      </c>
      <c r="N42" s="8">
        <v>85</v>
      </c>
      <c r="O42" s="8">
        <v>93</v>
      </c>
      <c r="P42" s="8">
        <v>33</v>
      </c>
      <c r="Q42" s="8">
        <v>150</v>
      </c>
      <c r="R42" s="8">
        <v>65</v>
      </c>
      <c r="S42" s="8">
        <v>146</v>
      </c>
      <c r="T42" s="8">
        <v>157</v>
      </c>
      <c r="U42" s="8">
        <v>295</v>
      </c>
    </row>
    <row r="43" spans="1:21" x14ac:dyDescent="0.2">
      <c r="A43" s="8" t="s">
        <v>36</v>
      </c>
      <c r="B43" s="8" t="s">
        <v>368</v>
      </c>
      <c r="C43" s="8" t="s">
        <v>24</v>
      </c>
      <c r="D43" s="8" t="s">
        <v>430</v>
      </c>
      <c r="E43" s="8" t="s">
        <v>431</v>
      </c>
      <c r="F43" s="8" t="s">
        <v>432</v>
      </c>
      <c r="G43" s="8" t="s">
        <v>433</v>
      </c>
      <c r="H43" s="8" t="s">
        <v>434</v>
      </c>
      <c r="I43" s="8">
        <v>6</v>
      </c>
      <c r="J43" s="8" t="s">
        <v>435</v>
      </c>
      <c r="K43" s="8" t="s">
        <v>317</v>
      </c>
      <c r="L43" s="8" t="s">
        <v>436</v>
      </c>
      <c r="M43" s="8" t="s">
        <v>437</v>
      </c>
      <c r="N43" s="8" t="s">
        <v>436</v>
      </c>
      <c r="O43" s="8" t="s">
        <v>438</v>
      </c>
      <c r="P43" s="8" t="s">
        <v>439</v>
      </c>
      <c r="Q43" s="8">
        <v>12</v>
      </c>
      <c r="R43" s="8" t="s">
        <v>438</v>
      </c>
      <c r="S43" s="8" t="s">
        <v>440</v>
      </c>
      <c r="T43" s="8">
        <v>10</v>
      </c>
      <c r="U43" s="8">
        <v>14</v>
      </c>
    </row>
    <row r="44" spans="1:21" x14ac:dyDescent="0.2">
      <c r="A44" s="8" t="s">
        <v>37</v>
      </c>
      <c r="B44" s="8">
        <v>2</v>
      </c>
      <c r="C44" s="8" t="s">
        <v>24</v>
      </c>
      <c r="D44" s="8" t="s">
        <v>662</v>
      </c>
      <c r="E44" s="8" t="s">
        <v>662</v>
      </c>
      <c r="F44" s="8" t="s">
        <v>662</v>
      </c>
      <c r="G44" s="8" t="s">
        <v>662</v>
      </c>
      <c r="H44" s="8" t="s">
        <v>662</v>
      </c>
      <c r="I44" s="8" t="s">
        <v>662</v>
      </c>
      <c r="J44" s="8" t="s">
        <v>662</v>
      </c>
      <c r="K44" s="8" t="s">
        <v>662</v>
      </c>
      <c r="L44" s="8" t="s">
        <v>662</v>
      </c>
      <c r="M44" s="8" t="s">
        <v>662</v>
      </c>
      <c r="N44" s="8" t="s">
        <v>662</v>
      </c>
      <c r="O44" s="8" t="s">
        <v>662</v>
      </c>
      <c r="P44" s="8" t="s">
        <v>662</v>
      </c>
      <c r="Q44" s="8" t="s">
        <v>662</v>
      </c>
      <c r="R44" s="8" t="s">
        <v>662</v>
      </c>
      <c r="S44" s="8" t="s">
        <v>662</v>
      </c>
      <c r="T44" s="8" t="s">
        <v>662</v>
      </c>
      <c r="U44" s="8" t="s">
        <v>662</v>
      </c>
    </row>
    <row r="45" spans="1:21" x14ac:dyDescent="0.2">
      <c r="A45" s="8" t="s">
        <v>38</v>
      </c>
      <c r="B45" s="8" t="s">
        <v>335</v>
      </c>
      <c r="C45" s="8" t="s">
        <v>24</v>
      </c>
      <c r="D45" s="8" t="s">
        <v>662</v>
      </c>
      <c r="E45" s="8" t="s">
        <v>662</v>
      </c>
      <c r="F45" s="8" t="s">
        <v>662</v>
      </c>
      <c r="G45" s="8" t="s">
        <v>662</v>
      </c>
      <c r="H45" s="8" t="s">
        <v>662</v>
      </c>
      <c r="I45" s="8" t="s">
        <v>662</v>
      </c>
      <c r="J45" s="8" t="s">
        <v>662</v>
      </c>
      <c r="K45" s="8" t="s">
        <v>662</v>
      </c>
      <c r="L45" s="8" t="s">
        <v>662</v>
      </c>
      <c r="M45" s="8" t="s">
        <v>662</v>
      </c>
      <c r="N45" s="8" t="s">
        <v>662</v>
      </c>
      <c r="O45" s="8" t="s">
        <v>662</v>
      </c>
      <c r="P45" s="8" t="s">
        <v>662</v>
      </c>
      <c r="Q45" s="8" t="s">
        <v>662</v>
      </c>
      <c r="R45" s="8" t="s">
        <v>662</v>
      </c>
      <c r="S45" s="8" t="s">
        <v>662</v>
      </c>
      <c r="T45" s="8" t="s">
        <v>662</v>
      </c>
      <c r="U45" s="8" t="s">
        <v>662</v>
      </c>
    </row>
    <row r="46" spans="1:21" x14ac:dyDescent="0.2">
      <c r="A46" s="8" t="s">
        <v>39</v>
      </c>
      <c r="B46" s="8" t="s">
        <v>471</v>
      </c>
      <c r="C46" s="8" t="s">
        <v>24</v>
      </c>
      <c r="D46" s="8" t="s">
        <v>662</v>
      </c>
      <c r="E46" s="8" t="s">
        <v>662</v>
      </c>
      <c r="F46" s="8" t="s">
        <v>662</v>
      </c>
      <c r="G46" s="8" t="s">
        <v>662</v>
      </c>
      <c r="H46" s="8" t="s">
        <v>662</v>
      </c>
      <c r="I46" s="8" t="s">
        <v>368</v>
      </c>
      <c r="J46" s="8" t="s">
        <v>662</v>
      </c>
      <c r="K46" s="8" t="s">
        <v>662</v>
      </c>
      <c r="L46" s="8" t="s">
        <v>662</v>
      </c>
      <c r="M46" s="8" t="s">
        <v>662</v>
      </c>
      <c r="N46" s="8" t="s">
        <v>662</v>
      </c>
      <c r="O46" s="8" t="s">
        <v>662</v>
      </c>
      <c r="P46" s="8" t="s">
        <v>662</v>
      </c>
      <c r="Q46" s="8" t="s">
        <v>368</v>
      </c>
      <c r="R46" s="8" t="s">
        <v>662</v>
      </c>
      <c r="S46" s="8" t="s">
        <v>662</v>
      </c>
      <c r="T46" s="8" t="s">
        <v>368</v>
      </c>
      <c r="U46" s="8" t="s">
        <v>662</v>
      </c>
    </row>
    <row r="47" spans="1:21" x14ac:dyDescent="0.2">
      <c r="A47" s="8" t="s">
        <v>40</v>
      </c>
      <c r="B47" s="8">
        <v>1</v>
      </c>
      <c r="C47" s="8" t="s">
        <v>24</v>
      </c>
      <c r="D47" s="8">
        <v>2</v>
      </c>
      <c r="E47" s="8">
        <v>1</v>
      </c>
      <c r="F47" s="8">
        <v>2</v>
      </c>
      <c r="G47" s="8">
        <v>1</v>
      </c>
      <c r="H47" s="8">
        <v>2</v>
      </c>
      <c r="I47" s="8">
        <v>1</v>
      </c>
      <c r="J47" s="8">
        <v>1</v>
      </c>
      <c r="K47" s="8">
        <v>2</v>
      </c>
      <c r="L47" s="8">
        <v>2</v>
      </c>
      <c r="M47" s="8">
        <v>2</v>
      </c>
      <c r="N47" s="8">
        <v>3</v>
      </c>
      <c r="O47" s="8">
        <v>2</v>
      </c>
      <c r="P47" s="8" t="s">
        <v>662</v>
      </c>
      <c r="Q47" s="8" t="s">
        <v>662</v>
      </c>
      <c r="R47" s="8">
        <v>4</v>
      </c>
      <c r="S47" s="8">
        <v>2</v>
      </c>
      <c r="T47" s="8" t="s">
        <v>662</v>
      </c>
      <c r="U47" s="8" t="s">
        <v>662</v>
      </c>
    </row>
    <row r="48" spans="1:21" x14ac:dyDescent="0.2">
      <c r="A48" s="8" t="s">
        <v>41</v>
      </c>
      <c r="B48" s="8" t="s">
        <v>368</v>
      </c>
      <c r="C48" s="8" t="s">
        <v>24</v>
      </c>
      <c r="D48" s="8" t="s">
        <v>662</v>
      </c>
      <c r="E48" s="8" t="s">
        <v>335</v>
      </c>
      <c r="F48" s="8" t="s">
        <v>662</v>
      </c>
      <c r="G48" s="8" t="s">
        <v>662</v>
      </c>
      <c r="H48" s="8" t="s">
        <v>662</v>
      </c>
      <c r="I48" s="8" t="s">
        <v>439</v>
      </c>
      <c r="J48" s="8" t="s">
        <v>662</v>
      </c>
      <c r="K48" s="8" t="s">
        <v>662</v>
      </c>
      <c r="L48" s="8" t="s">
        <v>662</v>
      </c>
      <c r="M48" s="8" t="s">
        <v>662</v>
      </c>
      <c r="N48" s="8" t="s">
        <v>662</v>
      </c>
      <c r="O48" s="8" t="s">
        <v>662</v>
      </c>
      <c r="P48" s="8" t="s">
        <v>662</v>
      </c>
      <c r="Q48" s="8" t="s">
        <v>436</v>
      </c>
      <c r="R48" s="8" t="s">
        <v>662</v>
      </c>
      <c r="S48" s="8" t="s">
        <v>662</v>
      </c>
      <c r="T48" s="8" t="s">
        <v>314</v>
      </c>
      <c r="U48" s="8" t="s">
        <v>416</v>
      </c>
    </row>
    <row r="49" spans="1:21" x14ac:dyDescent="0.2">
      <c r="A49" s="8" t="s">
        <v>42</v>
      </c>
      <c r="B49" s="8" t="s">
        <v>471</v>
      </c>
      <c r="C49" s="8" t="s">
        <v>24</v>
      </c>
      <c r="D49" s="8" t="s">
        <v>368</v>
      </c>
      <c r="E49" s="8" t="s">
        <v>335</v>
      </c>
      <c r="F49" s="8" t="s">
        <v>441</v>
      </c>
      <c r="G49" s="8" t="s">
        <v>368</v>
      </c>
      <c r="H49" s="8" t="s">
        <v>442</v>
      </c>
      <c r="I49" s="8" t="s">
        <v>443</v>
      </c>
      <c r="J49" s="8" t="s">
        <v>368</v>
      </c>
      <c r="K49" s="8" t="s">
        <v>444</v>
      </c>
      <c r="L49" s="8" t="s">
        <v>335</v>
      </c>
      <c r="M49" s="8" t="s">
        <v>413</v>
      </c>
      <c r="N49" s="8" t="s">
        <v>662</v>
      </c>
      <c r="O49" s="8" t="s">
        <v>444</v>
      </c>
      <c r="P49" s="8" t="s">
        <v>445</v>
      </c>
      <c r="Q49" s="8" t="s">
        <v>335</v>
      </c>
      <c r="R49" s="8" t="s">
        <v>314</v>
      </c>
      <c r="S49" s="8" t="s">
        <v>446</v>
      </c>
      <c r="T49" s="8" t="s">
        <v>447</v>
      </c>
      <c r="U49" s="8" t="s">
        <v>448</v>
      </c>
    </row>
    <row r="50" spans="1:21" x14ac:dyDescent="0.2">
      <c r="A50" s="8" t="s">
        <v>43</v>
      </c>
      <c r="B50" s="8">
        <v>3</v>
      </c>
      <c r="C50" s="8" t="s">
        <v>7</v>
      </c>
      <c r="D50" s="8">
        <v>156</v>
      </c>
      <c r="E50" s="8">
        <v>148</v>
      </c>
      <c r="F50" s="8">
        <v>107</v>
      </c>
      <c r="G50" s="8">
        <v>69</v>
      </c>
      <c r="H50" s="8">
        <v>203</v>
      </c>
      <c r="I50" s="8">
        <v>150</v>
      </c>
      <c r="J50" s="8">
        <v>46</v>
      </c>
      <c r="K50" s="8">
        <v>58</v>
      </c>
      <c r="L50" s="8">
        <v>144</v>
      </c>
      <c r="M50" s="8">
        <v>88</v>
      </c>
      <c r="N50" s="8">
        <v>62</v>
      </c>
      <c r="O50" s="8">
        <v>86</v>
      </c>
      <c r="P50" s="8">
        <v>62</v>
      </c>
      <c r="Q50" s="8">
        <v>175</v>
      </c>
      <c r="R50" s="8">
        <v>154</v>
      </c>
      <c r="S50" s="8">
        <v>149</v>
      </c>
      <c r="T50" s="8">
        <v>333</v>
      </c>
      <c r="U50" s="8">
        <v>346</v>
      </c>
    </row>
    <row r="51" spans="1:21" x14ac:dyDescent="0.2">
      <c r="A51" s="8" t="s">
        <v>58</v>
      </c>
      <c r="B51" s="8" t="s">
        <v>471</v>
      </c>
      <c r="C51" s="8" t="s">
        <v>24</v>
      </c>
      <c r="D51" s="8" t="s">
        <v>449</v>
      </c>
      <c r="E51" s="8" t="s">
        <v>450</v>
      </c>
      <c r="F51" s="8" t="s">
        <v>451</v>
      </c>
      <c r="G51" s="8" t="s">
        <v>411</v>
      </c>
      <c r="H51" s="8" t="s">
        <v>452</v>
      </c>
      <c r="I51" s="8">
        <v>3</v>
      </c>
      <c r="J51" s="8" t="s">
        <v>453</v>
      </c>
      <c r="K51" s="8" t="s">
        <v>454</v>
      </c>
      <c r="L51" s="8" t="s">
        <v>413</v>
      </c>
      <c r="M51" s="8" t="s">
        <v>447</v>
      </c>
      <c r="N51" s="8">
        <v>3</v>
      </c>
      <c r="O51" s="8" t="s">
        <v>455</v>
      </c>
      <c r="P51" s="8" t="s">
        <v>414</v>
      </c>
      <c r="Q51" s="8" t="s">
        <v>456</v>
      </c>
      <c r="R51" s="8" t="s">
        <v>457</v>
      </c>
      <c r="S51" s="8">
        <v>5</v>
      </c>
      <c r="T51" s="8" t="s">
        <v>458</v>
      </c>
      <c r="U51" s="8" t="s">
        <v>459</v>
      </c>
    </row>
    <row r="52" spans="1:21" x14ac:dyDescent="0.2">
      <c r="A52" s="8" t="s">
        <v>59</v>
      </c>
      <c r="B52" s="8" t="s">
        <v>656</v>
      </c>
      <c r="C52" s="8" t="s">
        <v>24</v>
      </c>
      <c r="D52" s="8" t="s">
        <v>460</v>
      </c>
      <c r="E52" s="8" t="s">
        <v>447</v>
      </c>
      <c r="F52" s="8" t="s">
        <v>461</v>
      </c>
      <c r="G52" s="8" t="s">
        <v>462</v>
      </c>
      <c r="H52" s="8" t="s">
        <v>463</v>
      </c>
      <c r="I52" s="8" t="s">
        <v>444</v>
      </c>
      <c r="J52" s="8" t="s">
        <v>324</v>
      </c>
      <c r="K52" s="8" t="s">
        <v>464</v>
      </c>
      <c r="L52" s="8" t="s">
        <v>364</v>
      </c>
      <c r="M52" s="8" t="s">
        <v>373</v>
      </c>
      <c r="N52" s="8" t="s">
        <v>260</v>
      </c>
      <c r="O52" s="8" t="s">
        <v>446</v>
      </c>
      <c r="P52" s="8" t="s">
        <v>253</v>
      </c>
      <c r="Q52" s="8" t="s">
        <v>465</v>
      </c>
      <c r="R52" s="8" t="s">
        <v>466</v>
      </c>
      <c r="S52" s="8" t="s">
        <v>331</v>
      </c>
      <c r="T52" s="8" t="s">
        <v>446</v>
      </c>
      <c r="U52" s="8" t="s">
        <v>442</v>
      </c>
    </row>
    <row r="53" spans="1:21" x14ac:dyDescent="0.2">
      <c r="A53" s="8" t="s">
        <v>60</v>
      </c>
      <c r="B53" s="8" t="s">
        <v>335</v>
      </c>
      <c r="C53" s="8" t="s">
        <v>24</v>
      </c>
      <c r="D53" s="8" t="s">
        <v>413</v>
      </c>
      <c r="E53" s="8">
        <v>1</v>
      </c>
      <c r="F53" s="8" t="s">
        <v>443</v>
      </c>
      <c r="G53" s="8" t="s">
        <v>662</v>
      </c>
      <c r="H53" s="8" t="s">
        <v>411</v>
      </c>
      <c r="I53" s="8">
        <v>1</v>
      </c>
      <c r="J53" s="8" t="s">
        <v>662</v>
      </c>
      <c r="K53" s="8" t="s">
        <v>458</v>
      </c>
      <c r="L53" s="8" t="s">
        <v>662</v>
      </c>
      <c r="M53" s="8" t="s">
        <v>467</v>
      </c>
      <c r="N53" s="8" t="s">
        <v>436</v>
      </c>
      <c r="O53" s="8" t="s">
        <v>662</v>
      </c>
      <c r="P53" s="8" t="s">
        <v>662</v>
      </c>
      <c r="Q53" s="8" t="s">
        <v>662</v>
      </c>
      <c r="R53" s="8" t="s">
        <v>447</v>
      </c>
      <c r="S53" s="8" t="s">
        <v>662</v>
      </c>
      <c r="T53" s="8">
        <v>1</v>
      </c>
      <c r="U53" s="8">
        <v>1</v>
      </c>
    </row>
    <row r="54" spans="1:21" x14ac:dyDescent="0.2">
      <c r="A54" s="8" t="s">
        <v>61</v>
      </c>
      <c r="B54" s="8" t="s">
        <v>658</v>
      </c>
      <c r="C54" s="8" t="s">
        <v>24</v>
      </c>
      <c r="D54" s="8" t="s">
        <v>257</v>
      </c>
      <c r="E54" s="8" t="s">
        <v>368</v>
      </c>
      <c r="F54" s="8" t="s">
        <v>464</v>
      </c>
      <c r="G54" s="8" t="s">
        <v>359</v>
      </c>
      <c r="H54" s="8" t="s">
        <v>373</v>
      </c>
      <c r="I54" s="8" t="s">
        <v>465</v>
      </c>
      <c r="J54" s="8" t="s">
        <v>360</v>
      </c>
      <c r="K54" s="8" t="s">
        <v>468</v>
      </c>
      <c r="L54" s="8" t="s">
        <v>469</v>
      </c>
      <c r="M54" s="8" t="s">
        <v>444</v>
      </c>
      <c r="N54" s="8" t="s">
        <v>359</v>
      </c>
      <c r="O54" s="8" t="s">
        <v>361</v>
      </c>
      <c r="P54" s="8" t="s">
        <v>362</v>
      </c>
      <c r="Q54" s="8" t="s">
        <v>335</v>
      </c>
      <c r="R54" s="8" t="s">
        <v>470</v>
      </c>
      <c r="S54" s="8" t="s">
        <v>471</v>
      </c>
      <c r="T54" s="8" t="s">
        <v>417</v>
      </c>
      <c r="U54" s="8" t="s">
        <v>449</v>
      </c>
    </row>
    <row r="55" spans="1:21" x14ac:dyDescent="0.2">
      <c r="A55" s="8" t="s">
        <v>62</v>
      </c>
      <c r="B55" s="8">
        <v>5</v>
      </c>
      <c r="C55" s="8" t="s">
        <v>24</v>
      </c>
      <c r="D55" s="8" t="s">
        <v>662</v>
      </c>
      <c r="E55" s="8">
        <v>8</v>
      </c>
      <c r="F55" s="8" t="s">
        <v>662</v>
      </c>
      <c r="G55" s="8" t="s">
        <v>662</v>
      </c>
      <c r="H55" s="8">
        <v>9</v>
      </c>
      <c r="I55" s="8" t="s">
        <v>662</v>
      </c>
      <c r="J55" s="8" t="s">
        <v>662</v>
      </c>
      <c r="K55" s="8">
        <v>8</v>
      </c>
      <c r="L55" s="8">
        <v>6</v>
      </c>
      <c r="M55" s="8">
        <v>5</v>
      </c>
      <c r="N55" s="8" t="s">
        <v>662</v>
      </c>
      <c r="O55" s="8">
        <v>8</v>
      </c>
      <c r="P55" s="8" t="s">
        <v>662</v>
      </c>
      <c r="Q55" s="8" t="s">
        <v>662</v>
      </c>
      <c r="R55" s="8">
        <v>12</v>
      </c>
      <c r="S55" s="8" t="s">
        <v>662</v>
      </c>
      <c r="T55" s="8">
        <v>6</v>
      </c>
      <c r="U55" s="8">
        <v>16</v>
      </c>
    </row>
    <row r="56" spans="1:21" x14ac:dyDescent="0.2">
      <c r="A56" s="8" t="s">
        <v>63</v>
      </c>
      <c r="B56" s="8" t="s">
        <v>471</v>
      </c>
      <c r="C56" s="8" t="s">
        <v>24</v>
      </c>
      <c r="D56" s="8" t="s">
        <v>662</v>
      </c>
      <c r="E56" s="8" t="s">
        <v>662</v>
      </c>
      <c r="F56" s="8" t="s">
        <v>662</v>
      </c>
      <c r="G56" s="8" t="s">
        <v>662</v>
      </c>
      <c r="H56" s="8" t="s">
        <v>662</v>
      </c>
      <c r="I56" s="8" t="s">
        <v>662</v>
      </c>
      <c r="J56" s="8" t="s">
        <v>662</v>
      </c>
      <c r="K56" s="8" t="s">
        <v>662</v>
      </c>
      <c r="L56" s="8" t="s">
        <v>662</v>
      </c>
      <c r="M56" s="8" t="s">
        <v>662</v>
      </c>
      <c r="N56" s="8" t="s">
        <v>662</v>
      </c>
      <c r="O56" s="8" t="s">
        <v>662</v>
      </c>
      <c r="P56" s="8" t="s">
        <v>662</v>
      </c>
      <c r="Q56" s="8" t="s">
        <v>662</v>
      </c>
      <c r="R56" s="8" t="s">
        <v>368</v>
      </c>
      <c r="S56" s="8" t="s">
        <v>662</v>
      </c>
      <c r="T56" s="8" t="s">
        <v>444</v>
      </c>
      <c r="U56" s="8" t="s">
        <v>444</v>
      </c>
    </row>
    <row r="57" spans="1:21" x14ac:dyDescent="0.2">
      <c r="A57" s="8" t="s">
        <v>64</v>
      </c>
      <c r="B57" s="8" t="s">
        <v>658</v>
      </c>
      <c r="C57" s="8" t="s">
        <v>24</v>
      </c>
      <c r="D57" s="8" t="s">
        <v>472</v>
      </c>
      <c r="E57" s="8" t="s">
        <v>466</v>
      </c>
      <c r="F57" s="8" t="s">
        <v>473</v>
      </c>
      <c r="G57" s="8" t="s">
        <v>366</v>
      </c>
      <c r="H57" s="8" t="s">
        <v>465</v>
      </c>
      <c r="I57" s="8" t="s">
        <v>335</v>
      </c>
      <c r="J57" s="8" t="s">
        <v>474</v>
      </c>
      <c r="K57" s="8" t="s">
        <v>475</v>
      </c>
      <c r="L57" s="8" t="s">
        <v>476</v>
      </c>
      <c r="M57" s="8" t="s">
        <v>477</v>
      </c>
      <c r="N57" s="8" t="s">
        <v>478</v>
      </c>
      <c r="O57" s="8" t="s">
        <v>479</v>
      </c>
      <c r="P57" s="8" t="s">
        <v>480</v>
      </c>
      <c r="Q57" s="8" t="s">
        <v>446</v>
      </c>
      <c r="R57" s="8" t="s">
        <v>322</v>
      </c>
      <c r="S57" s="8" t="s">
        <v>467</v>
      </c>
      <c r="T57" s="8" t="s">
        <v>335</v>
      </c>
      <c r="U57" s="8" t="s">
        <v>481</v>
      </c>
    </row>
    <row r="58" spans="1:21" x14ac:dyDescent="0.2">
      <c r="A58" s="8" t="s">
        <v>65</v>
      </c>
      <c r="B58" s="8" t="s">
        <v>656</v>
      </c>
      <c r="C58" s="8" t="s">
        <v>24</v>
      </c>
      <c r="D58" s="8" t="s">
        <v>371</v>
      </c>
      <c r="E58" s="8" t="s">
        <v>461</v>
      </c>
      <c r="F58" s="8" t="s">
        <v>325</v>
      </c>
      <c r="G58" s="8" t="s">
        <v>357</v>
      </c>
      <c r="H58" s="8" t="s">
        <v>461</v>
      </c>
      <c r="I58" s="8" t="s">
        <v>445</v>
      </c>
      <c r="J58" s="8" t="s">
        <v>371</v>
      </c>
      <c r="K58" s="8" t="s">
        <v>482</v>
      </c>
      <c r="L58" s="8" t="s">
        <v>379</v>
      </c>
      <c r="M58" s="8" t="s">
        <v>446</v>
      </c>
      <c r="N58" s="8" t="s">
        <v>469</v>
      </c>
      <c r="O58" s="8" t="s">
        <v>483</v>
      </c>
      <c r="P58" s="8" t="s">
        <v>364</v>
      </c>
      <c r="Q58" s="8" t="s">
        <v>444</v>
      </c>
      <c r="R58" s="8" t="s">
        <v>283</v>
      </c>
      <c r="S58" s="8" t="s">
        <v>484</v>
      </c>
      <c r="T58" s="8" t="s">
        <v>444</v>
      </c>
      <c r="U58" s="8" t="s">
        <v>416</v>
      </c>
    </row>
    <row r="60" spans="1:21" x14ac:dyDescent="0.2">
      <c r="A60" s="8" t="s">
        <v>44</v>
      </c>
      <c r="B60" s="8" t="s">
        <v>658</v>
      </c>
      <c r="C60" s="8" t="s">
        <v>24</v>
      </c>
      <c r="D60" s="8" t="s">
        <v>431</v>
      </c>
      <c r="E60" s="8" t="s">
        <v>485</v>
      </c>
      <c r="F60" s="8" t="s">
        <v>420</v>
      </c>
      <c r="G60" s="8" t="s">
        <v>486</v>
      </c>
      <c r="H60" s="8" t="s">
        <v>429</v>
      </c>
      <c r="I60" s="8" t="s">
        <v>293</v>
      </c>
      <c r="J60" s="8" t="s">
        <v>236</v>
      </c>
      <c r="K60" s="8" t="s">
        <v>487</v>
      </c>
      <c r="L60" s="8" t="s">
        <v>488</v>
      </c>
      <c r="M60" s="8" t="s">
        <v>489</v>
      </c>
      <c r="N60" s="8" t="s">
        <v>490</v>
      </c>
      <c r="O60" s="8" t="s">
        <v>491</v>
      </c>
      <c r="P60" s="8" t="s">
        <v>492</v>
      </c>
      <c r="Q60" s="8" t="s">
        <v>493</v>
      </c>
      <c r="R60" s="8">
        <v>11</v>
      </c>
      <c r="S60" s="8" t="s">
        <v>494</v>
      </c>
      <c r="T60" s="8" t="s">
        <v>495</v>
      </c>
      <c r="U60" s="8" t="s">
        <v>496</v>
      </c>
    </row>
    <row r="61" spans="1:21" x14ac:dyDescent="0.2">
      <c r="A61" s="8" t="s">
        <v>45</v>
      </c>
      <c r="B61" s="8" t="s">
        <v>658</v>
      </c>
      <c r="C61" s="8" t="s">
        <v>24</v>
      </c>
      <c r="D61" s="8" t="s">
        <v>497</v>
      </c>
      <c r="E61" s="8" t="s">
        <v>498</v>
      </c>
      <c r="F61" s="8" t="s">
        <v>499</v>
      </c>
      <c r="G61" s="8" t="s">
        <v>500</v>
      </c>
      <c r="H61" s="8" t="s">
        <v>501</v>
      </c>
      <c r="I61" s="8" t="s">
        <v>502</v>
      </c>
      <c r="J61" s="8" t="s">
        <v>503</v>
      </c>
      <c r="K61" s="8" t="s">
        <v>504</v>
      </c>
      <c r="L61" s="8" t="s">
        <v>505</v>
      </c>
      <c r="M61" s="8" t="s">
        <v>506</v>
      </c>
      <c r="N61" s="8">
        <v>19</v>
      </c>
      <c r="O61" s="8" t="s">
        <v>507</v>
      </c>
      <c r="P61" s="8" t="s">
        <v>298</v>
      </c>
      <c r="Q61" s="8" t="s">
        <v>508</v>
      </c>
      <c r="R61" s="8" t="s">
        <v>509</v>
      </c>
      <c r="S61" s="8" t="s">
        <v>510</v>
      </c>
      <c r="T61" s="8" t="s">
        <v>511</v>
      </c>
      <c r="U61" s="8" t="s">
        <v>499</v>
      </c>
    </row>
    <row r="62" spans="1:21" x14ac:dyDescent="0.2">
      <c r="A62" s="8" t="s">
        <v>46</v>
      </c>
      <c r="B62" s="8" t="s">
        <v>656</v>
      </c>
      <c r="C62" s="8" t="s">
        <v>24</v>
      </c>
      <c r="D62" s="8" t="s">
        <v>512</v>
      </c>
      <c r="E62" s="8" t="s">
        <v>513</v>
      </c>
      <c r="F62" s="8" t="s">
        <v>514</v>
      </c>
      <c r="G62" s="8" t="s">
        <v>515</v>
      </c>
      <c r="H62" s="8" t="s">
        <v>246</v>
      </c>
      <c r="I62" s="8" t="s">
        <v>516</v>
      </c>
      <c r="J62" s="8" t="s">
        <v>517</v>
      </c>
      <c r="K62" s="8" t="s">
        <v>518</v>
      </c>
      <c r="L62" s="8" t="s">
        <v>519</v>
      </c>
      <c r="M62" s="8" t="s">
        <v>520</v>
      </c>
      <c r="N62" s="8" t="s">
        <v>521</v>
      </c>
      <c r="O62" s="8" t="s">
        <v>522</v>
      </c>
      <c r="P62" s="8" t="s">
        <v>523</v>
      </c>
      <c r="Q62" s="8" t="s">
        <v>524</v>
      </c>
      <c r="R62" s="8" t="s">
        <v>525</v>
      </c>
      <c r="S62" s="8" t="s">
        <v>526</v>
      </c>
      <c r="T62" s="8" t="s">
        <v>527</v>
      </c>
      <c r="U62" s="8" t="s">
        <v>528</v>
      </c>
    </row>
    <row r="63" spans="1:21" x14ac:dyDescent="0.2">
      <c r="A63" s="8" t="s">
        <v>47</v>
      </c>
      <c r="B63" s="8" t="s">
        <v>658</v>
      </c>
      <c r="C63" s="8" t="s">
        <v>24</v>
      </c>
      <c r="D63" s="8" t="s">
        <v>529</v>
      </c>
      <c r="E63" s="8">
        <v>23</v>
      </c>
      <c r="F63" s="8" t="s">
        <v>530</v>
      </c>
      <c r="G63" s="8" t="s">
        <v>531</v>
      </c>
      <c r="H63" s="8" t="s">
        <v>532</v>
      </c>
      <c r="I63" s="8" t="s">
        <v>533</v>
      </c>
      <c r="J63" s="8" t="s">
        <v>495</v>
      </c>
      <c r="K63" s="8" t="s">
        <v>534</v>
      </c>
      <c r="L63" s="8" t="s">
        <v>535</v>
      </c>
      <c r="M63" s="8" t="s">
        <v>304</v>
      </c>
      <c r="N63" s="8" t="s">
        <v>491</v>
      </c>
      <c r="O63" s="8" t="s">
        <v>536</v>
      </c>
      <c r="P63" s="8" t="s">
        <v>246</v>
      </c>
      <c r="Q63" s="8">
        <v>23</v>
      </c>
      <c r="R63" s="8" t="s">
        <v>537</v>
      </c>
      <c r="S63" s="8" t="s">
        <v>538</v>
      </c>
      <c r="T63" s="8">
        <v>25</v>
      </c>
      <c r="U63" s="8" t="s">
        <v>539</v>
      </c>
    </row>
    <row r="64" spans="1:21" x14ac:dyDescent="0.2">
      <c r="A64" s="8" t="s">
        <v>48</v>
      </c>
      <c r="B64" s="8" t="s">
        <v>656</v>
      </c>
      <c r="C64" s="8" t="s">
        <v>24</v>
      </c>
      <c r="D64" s="8" t="s">
        <v>540</v>
      </c>
      <c r="E64" s="8" t="s">
        <v>541</v>
      </c>
      <c r="F64" s="8" t="s">
        <v>542</v>
      </c>
      <c r="G64" s="8" t="s">
        <v>543</v>
      </c>
      <c r="H64" s="8" t="s">
        <v>544</v>
      </c>
      <c r="I64" s="8" t="s">
        <v>437</v>
      </c>
      <c r="J64" s="8" t="s">
        <v>545</v>
      </c>
      <c r="K64" s="8" t="s">
        <v>546</v>
      </c>
      <c r="L64" s="8" t="s">
        <v>547</v>
      </c>
      <c r="M64" s="8" t="s">
        <v>548</v>
      </c>
      <c r="N64" s="8" t="s">
        <v>283</v>
      </c>
      <c r="O64" s="8" t="s">
        <v>549</v>
      </c>
      <c r="P64" s="8" t="s">
        <v>550</v>
      </c>
      <c r="Q64" s="8">
        <v>6</v>
      </c>
      <c r="R64" s="8" t="s">
        <v>551</v>
      </c>
      <c r="S64" s="8" t="s">
        <v>552</v>
      </c>
      <c r="T64" s="8" t="s">
        <v>553</v>
      </c>
      <c r="U64" s="8" t="s">
        <v>554</v>
      </c>
    </row>
    <row r="65" spans="1:21" x14ac:dyDescent="0.2">
      <c r="A65" s="8" t="s">
        <v>49</v>
      </c>
      <c r="B65" s="8" t="s">
        <v>659</v>
      </c>
      <c r="C65" s="8" t="s">
        <v>24</v>
      </c>
      <c r="D65" s="8" t="s">
        <v>555</v>
      </c>
      <c r="E65" s="8" t="s">
        <v>548</v>
      </c>
      <c r="F65" s="8" t="s">
        <v>556</v>
      </c>
      <c r="G65" s="8" t="s">
        <v>375</v>
      </c>
      <c r="H65" s="8" t="s">
        <v>417</v>
      </c>
      <c r="I65" s="8" t="s">
        <v>374</v>
      </c>
      <c r="J65" s="8" t="s">
        <v>557</v>
      </c>
      <c r="K65" s="8" t="s">
        <v>380</v>
      </c>
      <c r="L65" s="8" t="s">
        <v>447</v>
      </c>
      <c r="M65" s="8" t="s">
        <v>558</v>
      </c>
      <c r="N65" s="8" t="s">
        <v>559</v>
      </c>
      <c r="O65" s="8" t="s">
        <v>560</v>
      </c>
      <c r="P65" s="8" t="s">
        <v>561</v>
      </c>
      <c r="Q65" s="8" t="s">
        <v>562</v>
      </c>
      <c r="R65" s="8" t="s">
        <v>475</v>
      </c>
      <c r="S65" s="8" t="s">
        <v>315</v>
      </c>
      <c r="T65" s="8" t="s">
        <v>563</v>
      </c>
      <c r="U65" s="8" t="s">
        <v>564</v>
      </c>
    </row>
    <row r="66" spans="1:21" x14ac:dyDescent="0.2">
      <c r="A66" s="8" t="s">
        <v>50</v>
      </c>
      <c r="B66" s="8" t="s">
        <v>656</v>
      </c>
      <c r="C66" s="8" t="s">
        <v>24</v>
      </c>
      <c r="D66" s="8" t="s">
        <v>565</v>
      </c>
      <c r="E66" s="8" t="s">
        <v>566</v>
      </c>
      <c r="F66" s="8" t="s">
        <v>567</v>
      </c>
      <c r="G66" s="8" t="s">
        <v>568</v>
      </c>
      <c r="H66" s="8" t="s">
        <v>569</v>
      </c>
      <c r="I66" s="8" t="s">
        <v>570</v>
      </c>
      <c r="J66" s="8" t="s">
        <v>571</v>
      </c>
      <c r="K66" s="8" t="s">
        <v>572</v>
      </c>
      <c r="L66" s="8" t="s">
        <v>573</v>
      </c>
      <c r="M66" s="8" t="s">
        <v>574</v>
      </c>
      <c r="N66" s="8" t="s">
        <v>575</v>
      </c>
      <c r="O66" s="8" t="s">
        <v>576</v>
      </c>
      <c r="P66" s="8" t="s">
        <v>577</v>
      </c>
      <c r="Q66" s="8" t="s">
        <v>578</v>
      </c>
      <c r="R66" s="8" t="s">
        <v>579</v>
      </c>
      <c r="S66" s="8" t="s">
        <v>580</v>
      </c>
      <c r="T66" s="8" t="s">
        <v>581</v>
      </c>
      <c r="U66" s="8" t="s">
        <v>554</v>
      </c>
    </row>
    <row r="67" spans="1:21" x14ac:dyDescent="0.2">
      <c r="A67" s="8" t="s">
        <v>51</v>
      </c>
      <c r="B67" s="8" t="s">
        <v>656</v>
      </c>
      <c r="C67" s="8" t="s">
        <v>24</v>
      </c>
      <c r="D67" s="8" t="s">
        <v>377</v>
      </c>
      <c r="E67" s="8" t="s">
        <v>582</v>
      </c>
      <c r="F67" s="8" t="s">
        <v>583</v>
      </c>
      <c r="G67" s="8" t="s">
        <v>584</v>
      </c>
      <c r="H67" s="8" t="s">
        <v>585</v>
      </c>
      <c r="I67" s="8" t="s">
        <v>321</v>
      </c>
      <c r="J67" s="8" t="s">
        <v>442</v>
      </c>
      <c r="K67" s="8" t="s">
        <v>586</v>
      </c>
      <c r="L67" s="8" t="s">
        <v>587</v>
      </c>
      <c r="M67" s="8" t="s">
        <v>468</v>
      </c>
      <c r="N67" s="8" t="s">
        <v>442</v>
      </c>
      <c r="O67" s="8" t="s">
        <v>588</v>
      </c>
      <c r="P67" s="8" t="s">
        <v>335</v>
      </c>
      <c r="Q67" s="8" t="s">
        <v>447</v>
      </c>
      <c r="R67" s="8" t="s">
        <v>589</v>
      </c>
      <c r="S67" s="8" t="s">
        <v>329</v>
      </c>
      <c r="T67" s="8" t="s">
        <v>447</v>
      </c>
      <c r="U67" s="8" t="s">
        <v>465</v>
      </c>
    </row>
    <row r="68" spans="1:21" x14ac:dyDescent="0.2">
      <c r="A68" s="8" t="s">
        <v>52</v>
      </c>
      <c r="B68" s="8" t="s">
        <v>656</v>
      </c>
      <c r="C68" s="8" t="s">
        <v>24</v>
      </c>
      <c r="D68" s="8" t="s">
        <v>590</v>
      </c>
      <c r="E68" s="8" t="s">
        <v>591</v>
      </c>
      <c r="F68" s="8" t="s">
        <v>278</v>
      </c>
      <c r="G68" s="8" t="s">
        <v>592</v>
      </c>
      <c r="H68" s="8" t="s">
        <v>593</v>
      </c>
      <c r="I68" s="8" t="s">
        <v>594</v>
      </c>
      <c r="J68" s="8" t="s">
        <v>595</v>
      </c>
      <c r="K68" s="8" t="s">
        <v>458</v>
      </c>
      <c r="L68" s="8" t="s">
        <v>596</v>
      </c>
      <c r="M68" s="8" t="s">
        <v>383</v>
      </c>
      <c r="N68" s="8" t="s">
        <v>597</v>
      </c>
      <c r="O68" s="8" t="s">
        <v>598</v>
      </c>
      <c r="P68" s="8" t="s">
        <v>599</v>
      </c>
      <c r="Q68" s="8" t="s">
        <v>600</v>
      </c>
      <c r="R68" s="8" t="s">
        <v>601</v>
      </c>
      <c r="S68" s="8" t="s">
        <v>602</v>
      </c>
      <c r="T68" s="8">
        <v>6</v>
      </c>
      <c r="U68" s="8" t="s">
        <v>594</v>
      </c>
    </row>
    <row r="69" spans="1:21" x14ac:dyDescent="0.2">
      <c r="A69" s="8" t="s">
        <v>53</v>
      </c>
      <c r="B69" s="8" t="s">
        <v>656</v>
      </c>
      <c r="C69" s="8" t="s">
        <v>24</v>
      </c>
      <c r="D69" s="8" t="s">
        <v>378</v>
      </c>
      <c r="E69" s="8" t="s">
        <v>378</v>
      </c>
      <c r="F69" s="8" t="s">
        <v>603</v>
      </c>
      <c r="G69" s="8" t="s">
        <v>604</v>
      </c>
      <c r="H69" s="8" t="s">
        <v>556</v>
      </c>
      <c r="I69" s="8" t="s">
        <v>442</v>
      </c>
      <c r="J69" s="8" t="s">
        <v>323</v>
      </c>
      <c r="K69" s="8" t="s">
        <v>379</v>
      </c>
      <c r="L69" s="8" t="s">
        <v>588</v>
      </c>
      <c r="M69" s="8" t="s">
        <v>605</v>
      </c>
      <c r="N69" s="8" t="s">
        <v>447</v>
      </c>
      <c r="O69" s="8" t="s">
        <v>378</v>
      </c>
      <c r="P69" s="8" t="s">
        <v>606</v>
      </c>
      <c r="Q69" s="8" t="s">
        <v>467</v>
      </c>
      <c r="R69" s="8" t="s">
        <v>466</v>
      </c>
      <c r="S69" s="8" t="s">
        <v>337</v>
      </c>
      <c r="T69" s="8" t="s">
        <v>447</v>
      </c>
      <c r="U69" s="8" t="s">
        <v>465</v>
      </c>
    </row>
    <row r="70" spans="1:21" x14ac:dyDescent="0.2">
      <c r="A70" s="8" t="s">
        <v>54</v>
      </c>
      <c r="B70" s="8" t="s">
        <v>656</v>
      </c>
      <c r="C70" s="8" t="s">
        <v>24</v>
      </c>
      <c r="D70" s="8" t="s">
        <v>607</v>
      </c>
      <c r="E70" s="8" t="s">
        <v>608</v>
      </c>
      <c r="F70" s="8" t="s">
        <v>609</v>
      </c>
      <c r="G70" s="8" t="s">
        <v>610</v>
      </c>
      <c r="H70" s="8" t="s">
        <v>611</v>
      </c>
      <c r="I70" s="8" t="s">
        <v>453</v>
      </c>
      <c r="J70" s="8" t="s">
        <v>612</v>
      </c>
      <c r="K70" s="8" t="s">
        <v>613</v>
      </c>
      <c r="L70" s="8" t="s">
        <v>614</v>
      </c>
      <c r="M70" s="8" t="s">
        <v>380</v>
      </c>
      <c r="N70" s="8" t="s">
        <v>615</v>
      </c>
      <c r="O70" s="8" t="s">
        <v>616</v>
      </c>
      <c r="P70" s="8" t="s">
        <v>617</v>
      </c>
      <c r="Q70" s="8" t="s">
        <v>317</v>
      </c>
      <c r="R70" s="8" t="s">
        <v>618</v>
      </c>
      <c r="S70" s="8" t="s">
        <v>619</v>
      </c>
      <c r="T70" s="8" t="s">
        <v>620</v>
      </c>
      <c r="U70" s="8" t="s">
        <v>457</v>
      </c>
    </row>
    <row r="71" spans="1:21" x14ac:dyDescent="0.2">
      <c r="A71" s="8" t="s">
        <v>55</v>
      </c>
      <c r="B71" s="8" t="s">
        <v>659</v>
      </c>
      <c r="C71" s="8" t="s">
        <v>24</v>
      </c>
      <c r="D71" s="8" t="s">
        <v>621</v>
      </c>
      <c r="E71" s="8" t="s">
        <v>622</v>
      </c>
      <c r="F71" s="8" t="s">
        <v>623</v>
      </c>
      <c r="G71" s="8" t="s">
        <v>624</v>
      </c>
      <c r="H71" s="8" t="s">
        <v>625</v>
      </c>
      <c r="I71" s="8" t="s">
        <v>605</v>
      </c>
      <c r="J71" s="8" t="s">
        <v>626</v>
      </c>
      <c r="K71" s="8" t="s">
        <v>627</v>
      </c>
      <c r="L71" s="8" t="s">
        <v>628</v>
      </c>
      <c r="M71" s="8" t="s">
        <v>629</v>
      </c>
      <c r="N71" s="8" t="s">
        <v>630</v>
      </c>
      <c r="O71" s="8" t="s">
        <v>631</v>
      </c>
      <c r="P71" s="8" t="s">
        <v>632</v>
      </c>
      <c r="Q71" s="8" t="s">
        <v>335</v>
      </c>
      <c r="R71" s="8" t="s">
        <v>633</v>
      </c>
      <c r="S71" s="8" t="s">
        <v>634</v>
      </c>
      <c r="T71" s="8" t="s">
        <v>470</v>
      </c>
      <c r="U71" s="8" t="s">
        <v>635</v>
      </c>
    </row>
    <row r="72" spans="1:21" x14ac:dyDescent="0.2">
      <c r="A72" s="8" t="s">
        <v>56</v>
      </c>
      <c r="B72" s="8" t="s">
        <v>656</v>
      </c>
      <c r="C72" s="8" t="s">
        <v>24</v>
      </c>
      <c r="D72" s="8" t="s">
        <v>610</v>
      </c>
      <c r="E72" s="8" t="s">
        <v>610</v>
      </c>
      <c r="F72" s="8" t="s">
        <v>636</v>
      </c>
      <c r="G72" s="8" t="s">
        <v>637</v>
      </c>
      <c r="H72" s="8" t="s">
        <v>638</v>
      </c>
      <c r="I72" s="8" t="s">
        <v>441</v>
      </c>
      <c r="J72" s="8">
        <v>3</v>
      </c>
      <c r="K72" s="8" t="s">
        <v>639</v>
      </c>
      <c r="L72" s="8" t="s">
        <v>640</v>
      </c>
      <c r="M72" s="8" t="s">
        <v>375</v>
      </c>
      <c r="N72" s="8" t="s">
        <v>641</v>
      </c>
      <c r="O72" s="8" t="s">
        <v>642</v>
      </c>
      <c r="P72" s="8" t="s">
        <v>417</v>
      </c>
      <c r="Q72" s="8" t="s">
        <v>436</v>
      </c>
      <c r="R72" s="8" t="s">
        <v>515</v>
      </c>
      <c r="S72" s="8" t="s">
        <v>436</v>
      </c>
      <c r="T72" s="8" t="s">
        <v>436</v>
      </c>
      <c r="U72" s="8" t="s">
        <v>439</v>
      </c>
    </row>
    <row r="73" spans="1:21" x14ac:dyDescent="0.2">
      <c r="A73" s="8" t="s">
        <v>57</v>
      </c>
      <c r="B73" s="8" t="s">
        <v>660</v>
      </c>
      <c r="C73" s="8" t="s">
        <v>24</v>
      </c>
      <c r="D73" s="8" t="s">
        <v>373</v>
      </c>
      <c r="E73" s="8" t="s">
        <v>643</v>
      </c>
      <c r="F73" s="8" t="s">
        <v>644</v>
      </c>
      <c r="G73" s="8" t="s">
        <v>645</v>
      </c>
      <c r="H73" s="8" t="s">
        <v>646</v>
      </c>
      <c r="I73" s="8" t="s">
        <v>647</v>
      </c>
      <c r="J73" s="8" t="s">
        <v>648</v>
      </c>
      <c r="K73" s="8" t="s">
        <v>649</v>
      </c>
      <c r="L73" s="8" t="s">
        <v>650</v>
      </c>
      <c r="M73" s="8" t="s">
        <v>258</v>
      </c>
      <c r="N73" s="8" t="s">
        <v>651</v>
      </c>
      <c r="O73" s="8" t="s">
        <v>652</v>
      </c>
      <c r="P73" s="8" t="s">
        <v>653</v>
      </c>
      <c r="Q73" s="8" t="s">
        <v>324</v>
      </c>
      <c r="R73" s="8" t="s">
        <v>654</v>
      </c>
      <c r="S73" s="8" t="s">
        <v>655</v>
      </c>
      <c r="T73" s="8" t="s">
        <v>472</v>
      </c>
      <c r="U73" s="8" t="s">
        <v>480</v>
      </c>
    </row>
  </sheetData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64"/>
  <sheetViews>
    <sheetView zoomScale="120" zoomScaleNormal="120" workbookViewId="0">
      <pane ySplit="2460" activePane="bottomLeft"/>
      <selection activeCell="D1" sqref="D1:D65536"/>
      <selection pane="bottomLeft" activeCell="L14" sqref="L14"/>
    </sheetView>
  </sheetViews>
  <sheetFormatPr defaultColWidth="8.85546875" defaultRowHeight="9.75" customHeight="1" x14ac:dyDescent="0.2"/>
  <cols>
    <col min="1" max="1" width="22.28515625" customWidth="1"/>
    <col min="2" max="4" width="6.28515625" bestFit="1" customWidth="1"/>
    <col min="5" max="5" width="6.7109375" bestFit="1" customWidth="1"/>
    <col min="6" max="14" width="6.28515625" bestFit="1" customWidth="1"/>
    <col min="15" max="15" width="6.28515625" style="29" bestFit="1" customWidth="1"/>
    <col min="16" max="18" width="6.28515625" bestFit="1" customWidth="1"/>
    <col min="19" max="25" width="6.140625" bestFit="1" customWidth="1"/>
    <col min="26" max="26" width="6.140625" style="29" bestFit="1" customWidth="1"/>
    <col min="27" max="29" width="6.140625" bestFit="1" customWidth="1"/>
    <col min="30" max="33" width="6.140625" style="29" bestFit="1" customWidth="1"/>
    <col min="34" max="35" width="6.140625" bestFit="1" customWidth="1"/>
    <col min="36" max="36" width="6.28515625" bestFit="1" customWidth="1"/>
    <col min="37" max="52" width="6.140625" bestFit="1" customWidth="1"/>
    <col min="53" max="56" width="6.140625" style="29" bestFit="1" customWidth="1"/>
    <col min="57" max="58" width="6.140625" bestFit="1" customWidth="1"/>
  </cols>
  <sheetData>
    <row r="1" spans="1:58" ht="9.75" customHeight="1" x14ac:dyDescent="0.2">
      <c r="A1" s="1"/>
      <c r="B1" s="5"/>
      <c r="C1" s="2"/>
      <c r="D1" s="5"/>
      <c r="E1" s="5"/>
      <c r="F1" s="5"/>
      <c r="G1" s="5"/>
      <c r="H1" s="5"/>
      <c r="I1" s="5"/>
      <c r="J1" s="2"/>
      <c r="K1" s="2"/>
      <c r="L1" s="2"/>
      <c r="M1" s="2"/>
      <c r="N1" s="2"/>
      <c r="O1" s="24"/>
      <c r="P1" s="2"/>
      <c r="Q1" s="2"/>
      <c r="R1" s="2"/>
      <c r="S1" s="2"/>
      <c r="T1" s="2"/>
      <c r="U1" s="2"/>
      <c r="V1" s="2"/>
      <c r="W1" s="2"/>
      <c r="X1" s="2"/>
      <c r="Y1" s="2"/>
      <c r="Z1" s="24"/>
      <c r="AA1" s="2"/>
      <c r="AB1" s="2"/>
      <c r="AC1" s="2"/>
      <c r="AD1" s="24"/>
      <c r="AE1" s="24"/>
      <c r="AF1" s="24"/>
      <c r="AG1" s="24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4"/>
      <c r="BB1" s="24"/>
      <c r="BC1" s="24"/>
      <c r="BD1" s="24"/>
      <c r="BE1" s="2"/>
      <c r="BF1" s="2"/>
    </row>
    <row r="2" spans="1:58" ht="9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4"/>
      <c r="P2" s="2"/>
      <c r="Q2" s="2"/>
      <c r="R2" s="2"/>
      <c r="S2" s="2"/>
      <c r="T2" s="2"/>
      <c r="U2" s="2"/>
      <c r="V2" s="2"/>
      <c r="W2" s="2"/>
      <c r="X2" s="2"/>
      <c r="Y2" s="2"/>
      <c r="Z2" s="24"/>
      <c r="AA2" s="2"/>
      <c r="AB2" s="2"/>
      <c r="AC2" s="2"/>
      <c r="AD2" s="24"/>
      <c r="AE2" s="24"/>
      <c r="AF2" s="24"/>
      <c r="AG2" s="24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4"/>
      <c r="BB2" s="24"/>
      <c r="BC2" s="24"/>
      <c r="BD2" s="24"/>
      <c r="BE2" s="2"/>
      <c r="BF2" s="2"/>
    </row>
    <row r="3" spans="1:58" ht="9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4"/>
      <c r="P3" s="2"/>
      <c r="Q3" s="2"/>
      <c r="R3" s="2"/>
      <c r="S3" s="2"/>
      <c r="T3" s="2"/>
      <c r="U3" s="2"/>
      <c r="V3" s="2"/>
      <c r="W3" s="2"/>
      <c r="X3" s="2"/>
      <c r="Y3" s="2"/>
      <c r="Z3" s="24"/>
      <c r="AA3" s="2"/>
      <c r="AB3" s="2"/>
      <c r="AC3" s="2"/>
      <c r="AD3" s="24"/>
      <c r="AE3" s="24"/>
      <c r="AF3" s="24"/>
      <c r="AG3" s="24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4"/>
      <c r="BB3" s="24"/>
      <c r="BC3" s="24"/>
      <c r="BD3" s="24"/>
      <c r="BE3" s="2"/>
      <c r="BF3" s="2"/>
    </row>
    <row r="4" spans="1:58" ht="9.75" customHeight="1" x14ac:dyDescent="0.2">
      <c r="A4" s="1" t="s">
        <v>0</v>
      </c>
      <c r="B4" s="3" t="s">
        <v>5</v>
      </c>
      <c r="C4" s="3" t="s">
        <v>15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16</v>
      </c>
      <c r="L4" s="3" t="s">
        <v>17</v>
      </c>
      <c r="M4" s="3" t="s">
        <v>18</v>
      </c>
      <c r="N4" s="3" t="s">
        <v>19</v>
      </c>
      <c r="O4" s="25" t="s">
        <v>21</v>
      </c>
      <c r="P4" s="3" t="s">
        <v>22</v>
      </c>
      <c r="Q4" s="3" t="s">
        <v>33</v>
      </c>
      <c r="R4" s="3" t="s">
        <v>35</v>
      </c>
      <c r="S4" s="3" t="s">
        <v>23</v>
      </c>
      <c r="T4" s="3" t="s">
        <v>25</v>
      </c>
      <c r="U4" s="3" t="s">
        <v>26</v>
      </c>
      <c r="V4" s="3" t="s">
        <v>27</v>
      </c>
      <c r="W4" s="3" t="s">
        <v>28</v>
      </c>
      <c r="X4" s="3" t="s">
        <v>29</v>
      </c>
      <c r="Y4" s="3" t="s">
        <v>30</v>
      </c>
      <c r="Z4" s="25" t="s">
        <v>31</v>
      </c>
      <c r="AA4" s="3" t="s">
        <v>32</v>
      </c>
      <c r="AB4" s="3" t="s">
        <v>34</v>
      </c>
      <c r="AC4" s="3" t="s">
        <v>36</v>
      </c>
      <c r="AD4" s="25" t="s">
        <v>37</v>
      </c>
      <c r="AE4" s="25" t="s">
        <v>38</v>
      </c>
      <c r="AF4" s="25" t="s">
        <v>39</v>
      </c>
      <c r="AG4" s="25" t="s">
        <v>40</v>
      </c>
      <c r="AH4" s="3" t="s">
        <v>41</v>
      </c>
      <c r="AI4" s="3" t="s">
        <v>42</v>
      </c>
      <c r="AJ4" s="3" t="s">
        <v>43</v>
      </c>
      <c r="AK4" s="3" t="s">
        <v>44</v>
      </c>
      <c r="AL4" s="3" t="s">
        <v>45</v>
      </c>
      <c r="AM4" s="3" t="s">
        <v>46</v>
      </c>
      <c r="AN4" s="3" t="s">
        <v>47</v>
      </c>
      <c r="AO4" s="3" t="s">
        <v>48</v>
      </c>
      <c r="AP4" s="3" t="s">
        <v>49</v>
      </c>
      <c r="AQ4" s="3" t="s">
        <v>50</v>
      </c>
      <c r="AR4" s="3" t="s">
        <v>51</v>
      </c>
      <c r="AS4" s="3" t="s">
        <v>52</v>
      </c>
      <c r="AT4" s="3" t="s">
        <v>53</v>
      </c>
      <c r="AU4" s="3" t="s">
        <v>54</v>
      </c>
      <c r="AV4" s="3" t="s">
        <v>55</v>
      </c>
      <c r="AW4" s="3" t="s">
        <v>56</v>
      </c>
      <c r="AX4" s="3" t="s">
        <v>57</v>
      </c>
      <c r="AY4" s="3" t="s">
        <v>58</v>
      </c>
      <c r="AZ4" s="3" t="s">
        <v>59</v>
      </c>
      <c r="BA4" s="25" t="s">
        <v>60</v>
      </c>
      <c r="BB4" s="25" t="s">
        <v>61</v>
      </c>
      <c r="BC4" s="25" t="s">
        <v>62</v>
      </c>
      <c r="BD4" s="25" t="s">
        <v>63</v>
      </c>
      <c r="BE4" s="3" t="s">
        <v>64</v>
      </c>
      <c r="BF4" s="3" t="s">
        <v>65</v>
      </c>
    </row>
    <row r="5" spans="1:58" ht="9.75" customHeight="1" x14ac:dyDescent="0.2">
      <c r="A5" s="1" t="s">
        <v>1</v>
      </c>
      <c r="B5" s="3" t="s">
        <v>6</v>
      </c>
      <c r="C5" s="3" t="s">
        <v>6</v>
      </c>
      <c r="D5" s="3" t="s">
        <v>6</v>
      </c>
      <c r="E5" s="3" t="s">
        <v>6</v>
      </c>
      <c r="F5" s="3" t="s">
        <v>6</v>
      </c>
      <c r="G5" s="3" t="s">
        <v>6</v>
      </c>
      <c r="H5" s="3" t="s">
        <v>6</v>
      </c>
      <c r="I5" s="3" t="s">
        <v>6</v>
      </c>
      <c r="J5" s="3" t="s">
        <v>6</v>
      </c>
      <c r="K5" s="3" t="s">
        <v>6</v>
      </c>
      <c r="L5" s="3" t="s">
        <v>6</v>
      </c>
      <c r="M5" s="3" t="s">
        <v>6</v>
      </c>
      <c r="N5" s="3" t="s">
        <v>20</v>
      </c>
      <c r="O5" s="25" t="s">
        <v>20</v>
      </c>
      <c r="P5" s="3" t="s">
        <v>20</v>
      </c>
      <c r="Q5" s="3" t="s">
        <v>20</v>
      </c>
      <c r="R5" s="3" t="s">
        <v>20</v>
      </c>
      <c r="S5" s="3" t="s">
        <v>20</v>
      </c>
      <c r="T5" s="3" t="s">
        <v>20</v>
      </c>
      <c r="U5" s="3" t="s">
        <v>20</v>
      </c>
      <c r="V5" s="3" t="s">
        <v>20</v>
      </c>
      <c r="W5" s="3" t="s">
        <v>20</v>
      </c>
      <c r="X5" s="3" t="s">
        <v>20</v>
      </c>
      <c r="Y5" s="3" t="s">
        <v>20</v>
      </c>
      <c r="Z5" s="25" t="s">
        <v>20</v>
      </c>
      <c r="AA5" s="3" t="s">
        <v>20</v>
      </c>
      <c r="AB5" s="3" t="s">
        <v>20</v>
      </c>
      <c r="AC5" s="3" t="s">
        <v>20</v>
      </c>
      <c r="AD5" s="25" t="s">
        <v>20</v>
      </c>
      <c r="AE5" s="25" t="s">
        <v>20</v>
      </c>
      <c r="AF5" s="25" t="s">
        <v>20</v>
      </c>
      <c r="AG5" s="25" t="s">
        <v>20</v>
      </c>
      <c r="AH5" s="3" t="s">
        <v>20</v>
      </c>
      <c r="AI5" s="3" t="s">
        <v>20</v>
      </c>
      <c r="AJ5" s="3" t="s">
        <v>20</v>
      </c>
      <c r="AK5" s="3" t="s">
        <v>20</v>
      </c>
      <c r="AL5" s="3" t="s">
        <v>20</v>
      </c>
      <c r="AM5" s="3" t="s">
        <v>20</v>
      </c>
      <c r="AN5" s="3" t="s">
        <v>20</v>
      </c>
      <c r="AO5" s="3" t="s">
        <v>20</v>
      </c>
      <c r="AP5" s="3" t="s">
        <v>20</v>
      </c>
      <c r="AQ5" s="3" t="s">
        <v>20</v>
      </c>
      <c r="AR5" s="3" t="s">
        <v>20</v>
      </c>
      <c r="AS5" s="3" t="s">
        <v>20</v>
      </c>
      <c r="AT5" s="3" t="s">
        <v>20</v>
      </c>
      <c r="AU5" s="3" t="s">
        <v>20</v>
      </c>
      <c r="AV5" s="3" t="s">
        <v>20</v>
      </c>
      <c r="AW5" s="3" t="s">
        <v>20</v>
      </c>
      <c r="AX5" s="3" t="s">
        <v>20</v>
      </c>
      <c r="AY5" s="3" t="s">
        <v>20</v>
      </c>
      <c r="AZ5" s="3" t="s">
        <v>20</v>
      </c>
      <c r="BA5" s="25" t="s">
        <v>20</v>
      </c>
      <c r="BB5" s="25" t="s">
        <v>20</v>
      </c>
      <c r="BC5" s="25" t="s">
        <v>20</v>
      </c>
      <c r="BD5" s="25" t="s">
        <v>20</v>
      </c>
      <c r="BE5" s="3" t="s">
        <v>20</v>
      </c>
      <c r="BF5" s="3" t="s">
        <v>20</v>
      </c>
    </row>
    <row r="6" spans="1:58" ht="9.75" customHeight="1" x14ac:dyDescent="0.2">
      <c r="A6" s="1" t="s">
        <v>2</v>
      </c>
      <c r="B6" s="3">
        <v>0.01</v>
      </c>
      <c r="C6" s="3">
        <v>1E-3</v>
      </c>
      <c r="D6" s="3">
        <v>0.01</v>
      </c>
      <c r="E6" s="3">
        <v>0.01</v>
      </c>
      <c r="F6" s="3">
        <v>1E-3</v>
      </c>
      <c r="G6" s="3">
        <v>0.01</v>
      </c>
      <c r="H6" s="3">
        <v>0.01</v>
      </c>
      <c r="I6" s="3">
        <v>0.01</v>
      </c>
      <c r="J6" s="3">
        <v>0.01</v>
      </c>
      <c r="K6" s="3">
        <v>0.01</v>
      </c>
      <c r="L6" s="3">
        <v>0.01</v>
      </c>
      <c r="M6" s="3">
        <v>0.01</v>
      </c>
      <c r="N6" s="3">
        <v>1</v>
      </c>
      <c r="O6" s="25">
        <v>1</v>
      </c>
      <c r="P6" s="3">
        <v>5</v>
      </c>
      <c r="Q6" s="3">
        <v>2</v>
      </c>
      <c r="R6" s="3">
        <v>4</v>
      </c>
      <c r="S6" s="3">
        <v>20</v>
      </c>
      <c r="T6" s="3">
        <v>1</v>
      </c>
      <c r="U6" s="3">
        <v>20</v>
      </c>
      <c r="V6" s="3">
        <v>10</v>
      </c>
      <c r="W6" s="3">
        <v>30</v>
      </c>
      <c r="X6" s="3">
        <v>1</v>
      </c>
      <c r="Y6" s="3">
        <v>0.5</v>
      </c>
      <c r="Z6" s="25">
        <v>5</v>
      </c>
      <c r="AA6" s="3">
        <v>1</v>
      </c>
      <c r="AB6" s="3">
        <v>0.5</v>
      </c>
      <c r="AC6" s="3">
        <v>0.2</v>
      </c>
      <c r="AD6" s="25">
        <v>2</v>
      </c>
      <c r="AE6" s="25">
        <v>0.5</v>
      </c>
      <c r="AF6" s="25">
        <v>0.1</v>
      </c>
      <c r="AG6" s="25">
        <v>1</v>
      </c>
      <c r="AH6" s="3">
        <v>0.2</v>
      </c>
      <c r="AI6" s="3">
        <v>0.1</v>
      </c>
      <c r="AJ6" s="3">
        <v>3</v>
      </c>
      <c r="AK6" s="3">
        <v>0.05</v>
      </c>
      <c r="AL6" s="3">
        <v>0.05</v>
      </c>
      <c r="AM6" s="3">
        <v>0.01</v>
      </c>
      <c r="AN6" s="3">
        <v>0.05</v>
      </c>
      <c r="AO6" s="3">
        <v>0.01</v>
      </c>
      <c r="AP6" s="3">
        <v>5.0000000000000001E-3</v>
      </c>
      <c r="AQ6" s="3">
        <v>0.01</v>
      </c>
      <c r="AR6" s="3">
        <v>0.01</v>
      </c>
      <c r="AS6" s="3">
        <v>0.01</v>
      </c>
      <c r="AT6" s="3">
        <v>0.01</v>
      </c>
      <c r="AU6" s="3">
        <v>0.01</v>
      </c>
      <c r="AV6" s="3">
        <v>5.0000000000000001E-3</v>
      </c>
      <c r="AW6" s="3">
        <v>0.01</v>
      </c>
      <c r="AX6" s="3">
        <v>2E-3</v>
      </c>
      <c r="AY6" s="3">
        <v>0.1</v>
      </c>
      <c r="AZ6" s="3">
        <v>0.01</v>
      </c>
      <c r="BA6" s="25">
        <v>0.5</v>
      </c>
      <c r="BB6" s="25">
        <v>0.05</v>
      </c>
      <c r="BC6" s="25">
        <v>5</v>
      </c>
      <c r="BD6" s="25">
        <v>0.1</v>
      </c>
      <c r="BE6" s="3">
        <v>0.05</v>
      </c>
      <c r="BF6" s="3">
        <v>0.01</v>
      </c>
    </row>
    <row r="7" spans="1:58" ht="9.75" customHeight="1" x14ac:dyDescent="0.2">
      <c r="A7" s="1" t="s">
        <v>3</v>
      </c>
      <c r="B7" s="3" t="s">
        <v>7</v>
      </c>
      <c r="C7" s="3" t="s">
        <v>7</v>
      </c>
      <c r="D7" s="3" t="s">
        <v>7</v>
      </c>
      <c r="E7" s="3" t="s">
        <v>7</v>
      </c>
      <c r="F7" s="3" t="s">
        <v>7</v>
      </c>
      <c r="G7" s="3" t="s">
        <v>7</v>
      </c>
      <c r="H7" s="3" t="s">
        <v>7</v>
      </c>
      <c r="I7" s="3" t="s">
        <v>7</v>
      </c>
      <c r="J7" s="3" t="s">
        <v>7</v>
      </c>
      <c r="K7" s="3" t="s">
        <v>7</v>
      </c>
      <c r="L7" s="3" t="s">
        <v>7</v>
      </c>
      <c r="M7" s="3" t="s">
        <v>7</v>
      </c>
      <c r="N7" s="3" t="s">
        <v>7</v>
      </c>
      <c r="O7" s="25" t="s">
        <v>7</v>
      </c>
      <c r="P7" s="3" t="s">
        <v>7</v>
      </c>
      <c r="Q7" s="3" t="s">
        <v>7</v>
      </c>
      <c r="R7" s="3" t="s">
        <v>7</v>
      </c>
      <c r="S7" s="3" t="s">
        <v>24</v>
      </c>
      <c r="T7" s="3" t="s">
        <v>24</v>
      </c>
      <c r="U7" s="3" t="s">
        <v>24</v>
      </c>
      <c r="V7" s="3" t="s">
        <v>24</v>
      </c>
      <c r="W7" s="3" t="s">
        <v>24</v>
      </c>
      <c r="X7" s="3" t="s">
        <v>24</v>
      </c>
      <c r="Y7" s="3" t="s">
        <v>24</v>
      </c>
      <c r="Z7" s="25" t="s">
        <v>24</v>
      </c>
      <c r="AA7" s="3" t="s">
        <v>24</v>
      </c>
      <c r="AB7" s="3" t="s">
        <v>24</v>
      </c>
      <c r="AC7" s="3" t="s">
        <v>24</v>
      </c>
      <c r="AD7" s="25" t="s">
        <v>24</v>
      </c>
      <c r="AE7" s="25" t="s">
        <v>24</v>
      </c>
      <c r="AF7" s="25" t="s">
        <v>24</v>
      </c>
      <c r="AG7" s="25" t="s">
        <v>24</v>
      </c>
      <c r="AH7" s="3" t="s">
        <v>24</v>
      </c>
      <c r="AI7" s="3" t="s">
        <v>24</v>
      </c>
      <c r="AJ7" s="3" t="s">
        <v>7</v>
      </c>
      <c r="AK7" s="3" t="s">
        <v>24</v>
      </c>
      <c r="AL7" s="3" t="s">
        <v>24</v>
      </c>
      <c r="AM7" s="3" t="s">
        <v>24</v>
      </c>
      <c r="AN7" s="3" t="s">
        <v>24</v>
      </c>
      <c r="AO7" s="3" t="s">
        <v>24</v>
      </c>
      <c r="AP7" s="3" t="s">
        <v>24</v>
      </c>
      <c r="AQ7" s="3" t="s">
        <v>24</v>
      </c>
      <c r="AR7" s="3" t="s">
        <v>24</v>
      </c>
      <c r="AS7" s="3" t="s">
        <v>24</v>
      </c>
      <c r="AT7" s="3" t="s">
        <v>24</v>
      </c>
      <c r="AU7" s="3" t="s">
        <v>24</v>
      </c>
      <c r="AV7" s="3" t="s">
        <v>24</v>
      </c>
      <c r="AW7" s="3" t="s">
        <v>24</v>
      </c>
      <c r="AX7" s="3" t="s">
        <v>24</v>
      </c>
      <c r="AY7" s="3" t="s">
        <v>24</v>
      </c>
      <c r="AZ7" s="3" t="s">
        <v>24</v>
      </c>
      <c r="BA7" s="25" t="s">
        <v>24</v>
      </c>
      <c r="BB7" s="25" t="s">
        <v>24</v>
      </c>
      <c r="BC7" s="25" t="s">
        <v>24</v>
      </c>
      <c r="BD7" s="25" t="s">
        <v>24</v>
      </c>
      <c r="BE7" s="3" t="s">
        <v>24</v>
      </c>
      <c r="BF7" s="3" t="s">
        <v>24</v>
      </c>
    </row>
    <row r="8" spans="1:58" ht="9.75" customHeight="1" x14ac:dyDescent="0.2">
      <c r="A8" s="1" t="s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25"/>
      <c r="P8" s="3"/>
      <c r="Q8" s="3"/>
      <c r="R8" s="3"/>
      <c r="S8" s="3"/>
      <c r="T8" s="3"/>
      <c r="U8" s="3"/>
      <c r="V8" s="3"/>
      <c r="W8" s="3"/>
      <c r="X8" s="3"/>
      <c r="Y8" s="3"/>
      <c r="Z8" s="25"/>
      <c r="AA8" s="3"/>
      <c r="AB8" s="3"/>
      <c r="AC8" s="3"/>
      <c r="AD8" s="25"/>
      <c r="AE8" s="25"/>
      <c r="AF8" s="25"/>
      <c r="AG8" s="25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25"/>
      <c r="BB8" s="25"/>
      <c r="BC8" s="25"/>
      <c r="BD8" s="25"/>
      <c r="BE8" s="3"/>
      <c r="BF8" s="3"/>
    </row>
    <row r="9" spans="1:58" ht="9.75" customHeight="1" x14ac:dyDescent="0.2">
      <c r="A9" s="4" t="s">
        <v>77</v>
      </c>
      <c r="B9" s="3" t="s">
        <v>112</v>
      </c>
      <c r="C9" s="3" t="s">
        <v>113</v>
      </c>
      <c r="D9" s="3" t="s">
        <v>112</v>
      </c>
      <c r="E9" s="3" t="s">
        <v>112</v>
      </c>
      <c r="F9" s="3" t="s">
        <v>113</v>
      </c>
      <c r="G9" s="3" t="s">
        <v>112</v>
      </c>
      <c r="H9" s="3" t="s">
        <v>112</v>
      </c>
      <c r="I9" s="3" t="s">
        <v>112</v>
      </c>
      <c r="J9" s="3" t="s">
        <v>112</v>
      </c>
      <c r="K9" s="3" t="s">
        <v>112</v>
      </c>
      <c r="L9" s="3"/>
      <c r="M9" s="3"/>
      <c r="N9" s="3" t="s">
        <v>70</v>
      </c>
      <c r="O9" s="25" t="s">
        <v>70</v>
      </c>
      <c r="P9" s="3" t="s">
        <v>72</v>
      </c>
      <c r="Q9" s="3" t="s">
        <v>73</v>
      </c>
      <c r="R9" s="3" t="s">
        <v>117</v>
      </c>
      <c r="S9" s="3" t="s">
        <v>71</v>
      </c>
      <c r="T9" s="3" t="s">
        <v>70</v>
      </c>
      <c r="U9" s="3" t="s">
        <v>71</v>
      </c>
      <c r="V9" s="3" t="s">
        <v>114</v>
      </c>
      <c r="W9" s="3" t="s">
        <v>115</v>
      </c>
      <c r="X9" s="3" t="s">
        <v>70</v>
      </c>
      <c r="Y9" s="3" t="s">
        <v>74</v>
      </c>
      <c r="Z9" s="25" t="s">
        <v>72</v>
      </c>
      <c r="AA9" s="3" t="s">
        <v>70</v>
      </c>
      <c r="AB9" s="3" t="s">
        <v>74</v>
      </c>
      <c r="AC9" s="3" t="s">
        <v>76</v>
      </c>
      <c r="AD9" s="25" t="s">
        <v>73</v>
      </c>
      <c r="AE9" s="25" t="s">
        <v>74</v>
      </c>
      <c r="AF9" s="25" t="s">
        <v>75</v>
      </c>
      <c r="AG9" s="25" t="s">
        <v>70</v>
      </c>
      <c r="AH9" s="3" t="s">
        <v>76</v>
      </c>
      <c r="AI9" s="3" t="s">
        <v>75</v>
      </c>
      <c r="AJ9" s="3" t="s">
        <v>118</v>
      </c>
      <c r="AK9" s="3" t="s">
        <v>119</v>
      </c>
      <c r="AL9" s="3" t="s">
        <v>119</v>
      </c>
      <c r="AM9" s="3" t="s">
        <v>112</v>
      </c>
      <c r="AN9" s="3" t="s">
        <v>119</v>
      </c>
      <c r="AO9" s="3" t="s">
        <v>112</v>
      </c>
      <c r="AP9" s="3" t="s">
        <v>120</v>
      </c>
      <c r="AQ9" s="3" t="s">
        <v>112</v>
      </c>
      <c r="AR9" s="3" t="s">
        <v>112</v>
      </c>
      <c r="AS9" s="3" t="s">
        <v>112</v>
      </c>
      <c r="AT9" s="3" t="s">
        <v>112</v>
      </c>
      <c r="AU9" s="3" t="s">
        <v>112</v>
      </c>
      <c r="AV9" s="3" t="s">
        <v>120</v>
      </c>
      <c r="AW9" s="3" t="s">
        <v>112</v>
      </c>
      <c r="AX9" s="3" t="s">
        <v>121</v>
      </c>
      <c r="AY9" s="3" t="s">
        <v>75</v>
      </c>
      <c r="AZ9" s="3" t="s">
        <v>112</v>
      </c>
      <c r="BA9" s="25" t="s">
        <v>74</v>
      </c>
      <c r="BB9" s="25" t="s">
        <v>119</v>
      </c>
      <c r="BC9" s="25" t="s">
        <v>72</v>
      </c>
      <c r="BD9" s="25" t="s">
        <v>75</v>
      </c>
      <c r="BE9" s="3" t="s">
        <v>119</v>
      </c>
      <c r="BF9" s="3" t="s">
        <v>112</v>
      </c>
    </row>
    <row r="10" spans="1:58" ht="9.75" customHeight="1" x14ac:dyDescent="0.2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25"/>
      <c r="P10" s="3"/>
      <c r="Q10" s="3"/>
      <c r="R10" s="3"/>
      <c r="S10" s="3"/>
      <c r="T10" s="3"/>
      <c r="U10" s="3"/>
      <c r="V10" s="3"/>
      <c r="W10" s="3"/>
      <c r="X10" s="3"/>
      <c r="Y10" s="3"/>
      <c r="Z10" s="25"/>
      <c r="AA10" s="3"/>
      <c r="AB10" s="3"/>
      <c r="AC10" s="3"/>
      <c r="AD10" s="25"/>
      <c r="AE10" s="25"/>
      <c r="AF10" s="25"/>
      <c r="AG10" s="25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25"/>
      <c r="BB10" s="25"/>
      <c r="BC10" s="25"/>
      <c r="BD10" s="25"/>
      <c r="BE10" s="3"/>
      <c r="BF10" s="3"/>
    </row>
    <row r="11" spans="1:58" ht="9.75" customHeight="1" x14ac:dyDescent="0.2">
      <c r="A11" s="4" t="s">
        <v>82</v>
      </c>
      <c r="B11" s="3">
        <v>52.4</v>
      </c>
      <c r="C11" s="3">
        <v>1.0549999999999999</v>
      </c>
      <c r="D11" s="3">
        <v>15.34</v>
      </c>
      <c r="E11" s="3">
        <v>10.74</v>
      </c>
      <c r="F11" s="3">
        <v>0.16300000000000001</v>
      </c>
      <c r="G11" s="3">
        <v>6.34</v>
      </c>
      <c r="H11" s="3">
        <v>10.8</v>
      </c>
      <c r="I11" s="3">
        <v>2.2400000000000002</v>
      </c>
      <c r="J11" s="3">
        <v>0.64</v>
      </c>
      <c r="K11" s="3">
        <v>0.13</v>
      </c>
      <c r="L11" s="3"/>
      <c r="M11" s="3"/>
      <c r="N11" s="3">
        <v>35</v>
      </c>
      <c r="O11" s="25" t="s">
        <v>70</v>
      </c>
      <c r="P11" s="3">
        <v>263</v>
      </c>
      <c r="Q11" s="3">
        <v>192</v>
      </c>
      <c r="R11" s="3">
        <v>81</v>
      </c>
      <c r="S11" s="3">
        <v>90</v>
      </c>
      <c r="T11" s="3">
        <v>43</v>
      </c>
      <c r="U11" s="3">
        <v>60</v>
      </c>
      <c r="V11" s="3">
        <v>100</v>
      </c>
      <c r="W11" s="3">
        <v>80</v>
      </c>
      <c r="X11" s="3">
        <v>19</v>
      </c>
      <c r="Y11" s="3">
        <v>1.5</v>
      </c>
      <c r="Z11" s="25" t="s">
        <v>72</v>
      </c>
      <c r="AA11" s="3">
        <v>21</v>
      </c>
      <c r="AB11" s="3">
        <v>22.1</v>
      </c>
      <c r="AC11" s="3">
        <v>7.2</v>
      </c>
      <c r="AD11" s="25" t="s">
        <v>73</v>
      </c>
      <c r="AE11" s="25" t="s">
        <v>74</v>
      </c>
      <c r="AF11" s="25" t="s">
        <v>75</v>
      </c>
      <c r="AG11" s="25">
        <v>2</v>
      </c>
      <c r="AH11" s="3">
        <v>0.8</v>
      </c>
      <c r="AI11" s="3">
        <v>0.9</v>
      </c>
      <c r="AJ11" s="3">
        <v>175</v>
      </c>
      <c r="AK11" s="3">
        <v>10.9</v>
      </c>
      <c r="AL11" s="3">
        <v>23.5</v>
      </c>
      <c r="AM11" s="3">
        <v>3.15</v>
      </c>
      <c r="AN11" s="3">
        <v>12.9</v>
      </c>
      <c r="AO11" s="3">
        <v>3.37</v>
      </c>
      <c r="AP11" s="3">
        <v>1.1399999999999999</v>
      </c>
      <c r="AQ11" s="3">
        <v>3.65</v>
      </c>
      <c r="AR11" s="3">
        <v>0.64</v>
      </c>
      <c r="AS11" s="3">
        <v>3.89</v>
      </c>
      <c r="AT11" s="3">
        <v>0.77</v>
      </c>
      <c r="AU11" s="3">
        <v>2.34</v>
      </c>
      <c r="AV11" s="3">
        <v>0.35299999999999998</v>
      </c>
      <c r="AW11" s="3">
        <v>2.09</v>
      </c>
      <c r="AX11" s="3">
        <v>0.30299999999999999</v>
      </c>
      <c r="AY11" s="3">
        <v>2.5</v>
      </c>
      <c r="AZ11" s="3">
        <v>0.48</v>
      </c>
      <c r="BA11" s="25" t="s">
        <v>74</v>
      </c>
      <c r="BB11" s="25">
        <v>0.09</v>
      </c>
      <c r="BC11" s="25">
        <v>7</v>
      </c>
      <c r="BD11" s="25" t="s">
        <v>75</v>
      </c>
      <c r="BE11" s="3">
        <v>2.19</v>
      </c>
      <c r="BF11" s="3">
        <v>0.5</v>
      </c>
    </row>
    <row r="12" spans="1:58" ht="9.75" customHeight="1" x14ac:dyDescent="0.2">
      <c r="A12" s="4" t="s">
        <v>83</v>
      </c>
      <c r="B12" s="3">
        <v>52.44</v>
      </c>
      <c r="C12" s="3">
        <v>1.06</v>
      </c>
      <c r="D12" s="3">
        <v>15.35</v>
      </c>
      <c r="E12" s="3">
        <v>10.74</v>
      </c>
      <c r="F12" s="3">
        <v>0.16300000000000001</v>
      </c>
      <c r="G12" s="3">
        <v>6.37</v>
      </c>
      <c r="H12" s="3">
        <v>10.87</v>
      </c>
      <c r="I12" s="3">
        <v>2.14</v>
      </c>
      <c r="J12" s="3">
        <v>0.63</v>
      </c>
      <c r="K12" s="3">
        <v>0.13</v>
      </c>
      <c r="L12" s="3"/>
      <c r="M12" s="3"/>
      <c r="N12" s="3">
        <v>36</v>
      </c>
      <c r="O12" s="25">
        <v>1</v>
      </c>
      <c r="P12" s="3">
        <v>262</v>
      </c>
      <c r="Q12" s="3">
        <v>190</v>
      </c>
      <c r="R12" s="3">
        <v>94</v>
      </c>
      <c r="S12" s="3">
        <v>90</v>
      </c>
      <c r="T12" s="3">
        <v>43</v>
      </c>
      <c r="U12" s="3">
        <v>70</v>
      </c>
      <c r="V12" s="3">
        <v>110</v>
      </c>
      <c r="W12" s="3">
        <v>80</v>
      </c>
      <c r="X12" s="3">
        <v>17</v>
      </c>
      <c r="Y12" s="3">
        <v>1</v>
      </c>
      <c r="Z12" s="25">
        <v>1</v>
      </c>
      <c r="AA12" s="3">
        <v>21</v>
      </c>
      <c r="AB12" s="3">
        <v>24</v>
      </c>
      <c r="AC12" s="3">
        <v>7.9</v>
      </c>
      <c r="AD12" s="25">
        <v>0.6</v>
      </c>
      <c r="AE12" s="25">
        <v>0.05</v>
      </c>
      <c r="AF12" s="25"/>
      <c r="AG12" s="25"/>
      <c r="AH12" s="3">
        <v>0.8</v>
      </c>
      <c r="AI12" s="3">
        <v>1</v>
      </c>
      <c r="AJ12" s="3">
        <v>182</v>
      </c>
      <c r="AK12" s="3">
        <v>10</v>
      </c>
      <c r="AL12" s="3">
        <v>23</v>
      </c>
      <c r="AM12" s="3">
        <v>5.9</v>
      </c>
      <c r="AN12" s="3">
        <v>13</v>
      </c>
      <c r="AO12" s="3">
        <v>3.3</v>
      </c>
      <c r="AP12" s="3">
        <v>1</v>
      </c>
      <c r="AQ12" s="3"/>
      <c r="AR12" s="3">
        <v>0.63</v>
      </c>
      <c r="AS12" s="3">
        <v>3.6</v>
      </c>
      <c r="AT12" s="3">
        <v>0.76</v>
      </c>
      <c r="AU12" s="3">
        <v>2.5</v>
      </c>
      <c r="AV12" s="3">
        <v>0.38</v>
      </c>
      <c r="AW12" s="3">
        <v>2.1</v>
      </c>
      <c r="AX12" s="3">
        <v>0.33</v>
      </c>
      <c r="AY12" s="3">
        <v>2.6</v>
      </c>
      <c r="AZ12" s="3">
        <v>0.5</v>
      </c>
      <c r="BA12" s="25">
        <v>0.3</v>
      </c>
      <c r="BB12" s="25">
        <v>0.2</v>
      </c>
      <c r="BC12" s="25">
        <v>9</v>
      </c>
      <c r="BD12" s="25">
        <v>0.03</v>
      </c>
      <c r="BE12" s="3">
        <v>2.4</v>
      </c>
      <c r="BF12" s="3">
        <v>0.53</v>
      </c>
    </row>
    <row r="13" spans="1:58" s="18" customFormat="1" ht="9.75" customHeight="1" x14ac:dyDescent="0.2">
      <c r="A13" s="15" t="s">
        <v>667</v>
      </c>
      <c r="B13" s="17">
        <f>ABS((B12-B11)/B12)</f>
        <v>7.6277650648358408E-4</v>
      </c>
      <c r="C13" s="17">
        <f>ABS((C12-C11)/C12)</f>
        <v>4.7169811320755808E-3</v>
      </c>
      <c r="D13" s="17">
        <f t="shared" ref="D13:K13" si="0">ABS((D12-D11)/D12)</f>
        <v>6.5146579804558876E-4</v>
      </c>
      <c r="E13" s="17">
        <f t="shared" si="0"/>
        <v>0</v>
      </c>
      <c r="F13" s="17">
        <f t="shared" si="0"/>
        <v>0</v>
      </c>
      <c r="G13" s="17">
        <f t="shared" si="0"/>
        <v>4.7095761381476054E-3</v>
      </c>
      <c r="H13" s="17">
        <f t="shared" si="0"/>
        <v>6.439742410303451E-3</v>
      </c>
      <c r="I13" s="17">
        <f t="shared" si="0"/>
        <v>4.6728971962616862E-2</v>
      </c>
      <c r="J13" s="17">
        <f t="shared" si="0"/>
        <v>1.5873015873015886E-2</v>
      </c>
      <c r="K13" s="17">
        <f t="shared" si="0"/>
        <v>0</v>
      </c>
      <c r="L13" s="17"/>
      <c r="M13" s="17"/>
      <c r="N13" s="17">
        <f>ABS((N12-N11)/N12)</f>
        <v>2.7777777777777776E-2</v>
      </c>
      <c r="O13" s="26"/>
      <c r="P13" s="17">
        <f t="shared" ref="P13:Y13" si="1">ABS((P12-P11)/P12)</f>
        <v>3.8167938931297708E-3</v>
      </c>
      <c r="Q13" s="17">
        <f>ABS((Q12-Q11)/Q12)</f>
        <v>1.0526315789473684E-2</v>
      </c>
      <c r="R13" s="17">
        <f>ABS((R12-R11)/R12)</f>
        <v>0.13829787234042554</v>
      </c>
      <c r="S13" s="17">
        <f t="shared" si="1"/>
        <v>0</v>
      </c>
      <c r="T13" s="17">
        <f t="shared" si="1"/>
        <v>0</v>
      </c>
      <c r="U13" s="17">
        <f t="shared" si="1"/>
        <v>0.14285714285714285</v>
      </c>
      <c r="V13" s="17">
        <f t="shared" si="1"/>
        <v>9.0909090909090912E-2</v>
      </c>
      <c r="W13" s="17">
        <f t="shared" si="1"/>
        <v>0</v>
      </c>
      <c r="X13" s="17">
        <f t="shared" si="1"/>
        <v>0.11764705882352941</v>
      </c>
      <c r="Y13" s="17">
        <f t="shared" si="1"/>
        <v>0.5</v>
      </c>
      <c r="Z13" s="26"/>
      <c r="AA13" s="17">
        <f>ABS((AA12-AA11)/AA12)</f>
        <v>0</v>
      </c>
      <c r="AB13" s="17">
        <f>ABS((AB12-AB11)/AB12)</f>
        <v>7.9166666666666607E-2</v>
      </c>
      <c r="AC13" s="17">
        <f>ABS((AC12-AC11)/AC12)</f>
        <v>8.8607594936708875E-2</v>
      </c>
      <c r="AD13" s="26"/>
      <c r="AE13" s="26"/>
      <c r="AF13" s="26"/>
      <c r="AG13" s="26"/>
      <c r="AH13" s="17">
        <f t="shared" ref="AH13:AP13" si="2">ABS((AH12-AH11)/AH12)</f>
        <v>0</v>
      </c>
      <c r="AI13" s="17">
        <f t="shared" si="2"/>
        <v>9.9999999999999978E-2</v>
      </c>
      <c r="AJ13" s="17">
        <f t="shared" si="2"/>
        <v>3.8461538461538464E-2</v>
      </c>
      <c r="AK13" s="17">
        <f t="shared" si="2"/>
        <v>9.0000000000000038E-2</v>
      </c>
      <c r="AL13" s="17">
        <f t="shared" si="2"/>
        <v>2.1739130434782608E-2</v>
      </c>
      <c r="AM13" s="17">
        <f t="shared" si="2"/>
        <v>0.46610169491525427</v>
      </c>
      <c r="AN13" s="17">
        <f t="shared" si="2"/>
        <v>7.692307692307665E-3</v>
      </c>
      <c r="AO13" s="17">
        <f t="shared" si="2"/>
        <v>2.12121212121213E-2</v>
      </c>
      <c r="AP13" s="17">
        <f t="shared" si="2"/>
        <v>0.1399999999999999</v>
      </c>
      <c r="AQ13" s="17"/>
      <c r="AR13" s="17">
        <f t="shared" ref="AR13:AY13" si="3">ABS((AR12-AR11)/AR12)</f>
        <v>1.5873015873015886E-2</v>
      </c>
      <c r="AS13" s="17">
        <f t="shared" si="3"/>
        <v>8.0555555555555561E-2</v>
      </c>
      <c r="AT13" s="17">
        <f t="shared" si="3"/>
        <v>1.3157894736842117E-2</v>
      </c>
      <c r="AU13" s="17">
        <f t="shared" si="3"/>
        <v>6.4000000000000057E-2</v>
      </c>
      <c r="AV13" s="17">
        <f t="shared" si="3"/>
        <v>7.1052631578947437E-2</v>
      </c>
      <c r="AW13" s="17">
        <f t="shared" si="3"/>
        <v>4.7619047619048716E-3</v>
      </c>
      <c r="AX13" s="17">
        <f t="shared" si="3"/>
        <v>8.1818181818181887E-2</v>
      </c>
      <c r="AY13" s="17">
        <f t="shared" si="3"/>
        <v>3.8461538461538491E-2</v>
      </c>
      <c r="AZ13" s="17">
        <f t="shared" ref="AZ13:BF13" si="4">ABS((AZ12-AZ11)/AZ12)</f>
        <v>4.0000000000000036E-2</v>
      </c>
      <c r="BA13" s="26"/>
      <c r="BB13" s="26">
        <f t="shared" si="4"/>
        <v>0.55000000000000004</v>
      </c>
      <c r="BC13" s="26">
        <f t="shared" si="4"/>
        <v>0.22222222222222221</v>
      </c>
      <c r="BD13" s="26"/>
      <c r="BE13" s="17">
        <f t="shared" si="4"/>
        <v>8.7499999999999994E-2</v>
      </c>
      <c r="BF13" s="17">
        <f t="shared" si="4"/>
        <v>5.660377358490571E-2</v>
      </c>
    </row>
    <row r="14" spans="1:58" ht="9.75" customHeight="1" x14ac:dyDescent="0.2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25"/>
      <c r="P14" s="3"/>
      <c r="Q14" s="3"/>
      <c r="R14" s="3"/>
      <c r="S14" s="3"/>
      <c r="T14" s="3"/>
      <c r="U14" s="3"/>
      <c r="V14" s="3"/>
      <c r="W14" s="3"/>
      <c r="X14" s="3"/>
      <c r="Y14" s="3"/>
      <c r="Z14" s="25"/>
      <c r="AA14" s="3"/>
      <c r="AB14" s="3"/>
      <c r="AC14" s="3"/>
      <c r="AD14" s="25"/>
      <c r="AE14" s="25"/>
      <c r="AF14" s="25"/>
      <c r="AG14" s="25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25"/>
      <c r="BB14" s="25"/>
      <c r="BC14" s="25"/>
      <c r="BD14" s="25"/>
      <c r="BE14" s="3"/>
      <c r="BF14" s="3"/>
    </row>
    <row r="15" spans="1:58" ht="9.75" customHeight="1" x14ac:dyDescent="0.2">
      <c r="A15" s="4" t="s">
        <v>84</v>
      </c>
      <c r="B15" s="3">
        <v>47.03</v>
      </c>
      <c r="C15" s="3">
        <v>0.48199999999999998</v>
      </c>
      <c r="D15" s="3">
        <v>18.22</v>
      </c>
      <c r="E15" s="3">
        <v>9.89</v>
      </c>
      <c r="F15" s="3">
        <v>0.14499999999999999</v>
      </c>
      <c r="G15" s="3">
        <v>10.18</v>
      </c>
      <c r="H15" s="3">
        <v>11.21</v>
      </c>
      <c r="I15" s="3">
        <v>1.93</v>
      </c>
      <c r="J15" s="3">
        <v>0.23</v>
      </c>
      <c r="K15" s="3">
        <v>0.08</v>
      </c>
      <c r="L15" s="3"/>
      <c r="M15" s="3"/>
      <c r="N15" s="3">
        <v>31</v>
      </c>
      <c r="O15" s="25" t="s">
        <v>70</v>
      </c>
      <c r="P15" s="3">
        <v>139</v>
      </c>
      <c r="Q15" s="3">
        <v>143</v>
      </c>
      <c r="R15" s="3">
        <v>31</v>
      </c>
      <c r="S15" s="3">
        <v>280</v>
      </c>
      <c r="T15" s="3">
        <v>55</v>
      </c>
      <c r="U15" s="3">
        <v>250</v>
      </c>
      <c r="V15" s="3">
        <v>90</v>
      </c>
      <c r="W15" s="3">
        <v>70</v>
      </c>
      <c r="X15" s="3">
        <v>15</v>
      </c>
      <c r="Y15" s="3">
        <v>1.3</v>
      </c>
      <c r="Z15" s="25" t="s">
        <v>72</v>
      </c>
      <c r="AA15" s="3">
        <v>4</v>
      </c>
      <c r="AB15" s="3">
        <v>17.3</v>
      </c>
      <c r="AC15" s="3">
        <v>1.4</v>
      </c>
      <c r="AD15" s="25" t="s">
        <v>73</v>
      </c>
      <c r="AE15" s="25" t="s">
        <v>74</v>
      </c>
      <c r="AF15" s="25" t="s">
        <v>75</v>
      </c>
      <c r="AG15" s="25" t="s">
        <v>70</v>
      </c>
      <c r="AH15" s="3">
        <v>0.9</v>
      </c>
      <c r="AI15" s="3">
        <v>0.2</v>
      </c>
      <c r="AJ15" s="3">
        <v>107</v>
      </c>
      <c r="AK15" s="3">
        <v>3.81</v>
      </c>
      <c r="AL15" s="3">
        <v>8.3800000000000008</v>
      </c>
      <c r="AM15" s="3">
        <v>1.1299999999999999</v>
      </c>
      <c r="AN15" s="3">
        <v>4.8</v>
      </c>
      <c r="AO15" s="3">
        <v>1.61</v>
      </c>
      <c r="AP15" s="3">
        <v>0.60299999999999998</v>
      </c>
      <c r="AQ15" s="3">
        <v>1.95</v>
      </c>
      <c r="AR15" s="3">
        <v>0.4</v>
      </c>
      <c r="AS15" s="3">
        <v>2.74</v>
      </c>
      <c r="AT15" s="3">
        <v>0.63</v>
      </c>
      <c r="AU15" s="3">
        <v>2.0099999999999998</v>
      </c>
      <c r="AV15" s="3">
        <v>0.32</v>
      </c>
      <c r="AW15" s="3">
        <v>1.99</v>
      </c>
      <c r="AX15" s="3">
        <v>0.308</v>
      </c>
      <c r="AY15" s="3">
        <v>1</v>
      </c>
      <c r="AZ15" s="3">
        <v>0.08</v>
      </c>
      <c r="BA15" s="25" t="s">
        <v>74</v>
      </c>
      <c r="BB15" s="25" t="s">
        <v>119</v>
      </c>
      <c r="BC15" s="25">
        <v>6</v>
      </c>
      <c r="BD15" s="25" t="s">
        <v>75</v>
      </c>
      <c r="BE15" s="3">
        <v>0.24</v>
      </c>
      <c r="BF15" s="3">
        <v>0.06</v>
      </c>
    </row>
    <row r="16" spans="1:58" ht="9.75" customHeight="1" x14ac:dyDescent="0.2">
      <c r="A16" s="4" t="s">
        <v>85</v>
      </c>
      <c r="B16" s="3">
        <v>47.04</v>
      </c>
      <c r="C16" s="3">
        <v>0.48</v>
      </c>
      <c r="D16" s="3">
        <v>18.3</v>
      </c>
      <c r="E16" s="3">
        <v>9.93</v>
      </c>
      <c r="F16" s="3">
        <v>0.14899999999999999</v>
      </c>
      <c r="G16" s="3">
        <v>10.050000000000001</v>
      </c>
      <c r="H16" s="3">
        <v>11.27</v>
      </c>
      <c r="I16" s="3">
        <v>1.87</v>
      </c>
      <c r="J16" s="3">
        <v>0.23</v>
      </c>
      <c r="K16" s="3">
        <v>0.09</v>
      </c>
      <c r="L16" s="3"/>
      <c r="M16" s="3"/>
      <c r="N16" s="3">
        <v>31</v>
      </c>
      <c r="O16" s="25">
        <v>1</v>
      </c>
      <c r="P16" s="3">
        <v>148</v>
      </c>
      <c r="Q16" s="3">
        <v>145</v>
      </c>
      <c r="R16" s="3">
        <v>41</v>
      </c>
      <c r="S16" s="3">
        <v>290</v>
      </c>
      <c r="T16" s="3">
        <v>55</v>
      </c>
      <c r="U16" s="3">
        <v>250</v>
      </c>
      <c r="V16" s="3">
        <v>100</v>
      </c>
      <c r="W16" s="3">
        <v>70</v>
      </c>
      <c r="X16" s="3">
        <v>15</v>
      </c>
      <c r="Y16" s="3">
        <v>1.3</v>
      </c>
      <c r="Z16" s="25">
        <v>0.2</v>
      </c>
      <c r="AA16" s="3">
        <v>5</v>
      </c>
      <c r="AB16" s="3">
        <v>18</v>
      </c>
      <c r="AC16" s="3">
        <v>3</v>
      </c>
      <c r="AD16" s="25">
        <v>0.7</v>
      </c>
      <c r="AE16" s="25">
        <v>0.03</v>
      </c>
      <c r="AF16" s="25"/>
      <c r="AG16" s="25"/>
      <c r="AH16" s="3">
        <v>1</v>
      </c>
      <c r="AI16" s="3">
        <v>0.3</v>
      </c>
      <c r="AJ16" s="3">
        <v>114</v>
      </c>
      <c r="AK16" s="3">
        <v>3.8</v>
      </c>
      <c r="AL16" s="3">
        <v>10.6</v>
      </c>
      <c r="AM16" s="3">
        <v>1.3</v>
      </c>
      <c r="AN16" s="3">
        <v>4.9000000000000004</v>
      </c>
      <c r="AO16" s="3">
        <v>1.38</v>
      </c>
      <c r="AP16" s="3">
        <v>0.59</v>
      </c>
      <c r="AQ16" s="3">
        <v>2</v>
      </c>
      <c r="AR16" s="3">
        <v>0.41</v>
      </c>
      <c r="AS16" s="3">
        <v>2.7</v>
      </c>
      <c r="AT16" s="3">
        <v>0.62</v>
      </c>
      <c r="AU16" s="3">
        <v>2</v>
      </c>
      <c r="AV16" s="3">
        <v>0.38</v>
      </c>
      <c r="AW16" s="3">
        <v>2.0099999999999998</v>
      </c>
      <c r="AX16" s="3">
        <v>0.32</v>
      </c>
      <c r="AY16" s="3">
        <v>1</v>
      </c>
      <c r="AZ16" s="3">
        <v>0.1</v>
      </c>
      <c r="BA16" s="25">
        <v>0.2</v>
      </c>
      <c r="BB16" s="25">
        <v>0.03</v>
      </c>
      <c r="BC16" s="25">
        <v>6</v>
      </c>
      <c r="BD16" s="25">
        <v>0.02</v>
      </c>
      <c r="BE16" s="3">
        <v>0.2</v>
      </c>
      <c r="BF16" s="3">
        <v>0.1</v>
      </c>
    </row>
    <row r="17" spans="1:58" ht="9.75" customHeight="1" x14ac:dyDescent="0.2">
      <c r="A17" s="15" t="s">
        <v>667</v>
      </c>
      <c r="B17" s="17">
        <f t="shared" ref="B17:K17" si="5">ABS((B16-B15)/B16)</f>
        <v>2.1258503401356315E-4</v>
      </c>
      <c r="C17" s="17">
        <f>ABS((C16-C15)/C16)</f>
        <v>4.1666666666666709E-3</v>
      </c>
      <c r="D17" s="17">
        <f t="shared" si="5"/>
        <v>4.3715846994536525E-3</v>
      </c>
      <c r="E17" s="17">
        <f t="shared" si="5"/>
        <v>4.028197381671616E-3</v>
      </c>
      <c r="F17" s="17">
        <f t="shared" si="5"/>
        <v>2.6845637583892641E-2</v>
      </c>
      <c r="G17" s="17">
        <f t="shared" si="5"/>
        <v>1.2935323383084478E-2</v>
      </c>
      <c r="H17" s="17">
        <f t="shared" si="5"/>
        <v>5.323868677905832E-3</v>
      </c>
      <c r="I17" s="17">
        <f t="shared" si="5"/>
        <v>3.2085561497326109E-2</v>
      </c>
      <c r="J17" s="17">
        <f t="shared" si="5"/>
        <v>0</v>
      </c>
      <c r="K17" s="17">
        <f t="shared" si="5"/>
        <v>0.11111111111111106</v>
      </c>
      <c r="L17" s="3"/>
      <c r="M17" s="3"/>
      <c r="N17" s="17">
        <f>ABS((N16-N15)/N16)</f>
        <v>0</v>
      </c>
      <c r="O17" s="25"/>
      <c r="P17" s="17">
        <f t="shared" ref="P17:Y17" si="6">ABS((P16-P15)/P16)</f>
        <v>6.0810810810810814E-2</v>
      </c>
      <c r="Q17" s="3"/>
      <c r="R17" s="3"/>
      <c r="S17" s="17">
        <f t="shared" si="6"/>
        <v>3.4482758620689655E-2</v>
      </c>
      <c r="T17" s="17">
        <f t="shared" si="6"/>
        <v>0</v>
      </c>
      <c r="U17" s="17">
        <f t="shared" si="6"/>
        <v>0</v>
      </c>
      <c r="V17" s="17">
        <f t="shared" si="6"/>
        <v>0.1</v>
      </c>
      <c r="W17" s="17">
        <f t="shared" si="6"/>
        <v>0</v>
      </c>
      <c r="X17" s="17">
        <f t="shared" si="6"/>
        <v>0</v>
      </c>
      <c r="Y17" s="17">
        <f t="shared" si="6"/>
        <v>0</v>
      </c>
      <c r="Z17" s="25"/>
      <c r="AA17" s="3"/>
      <c r="AB17" s="3"/>
      <c r="AC17" s="3"/>
      <c r="AD17" s="25"/>
      <c r="AE17" s="25"/>
      <c r="AF17" s="25"/>
      <c r="AG17" s="25"/>
      <c r="AH17" s="17">
        <f t="shared" ref="AH17:AZ17" si="7">ABS((AH16-AH15)/AH16)</f>
        <v>9.9999999999999978E-2</v>
      </c>
      <c r="AI17" s="17">
        <f t="shared" si="7"/>
        <v>0.33333333333333326</v>
      </c>
      <c r="AJ17" s="17">
        <f t="shared" si="7"/>
        <v>6.1403508771929821E-2</v>
      </c>
      <c r="AK17" s="17">
        <f t="shared" si="7"/>
        <v>2.6315789473684821E-3</v>
      </c>
      <c r="AL17" s="17">
        <f t="shared" si="7"/>
        <v>0.20943396226415084</v>
      </c>
      <c r="AM17" s="17">
        <f t="shared" si="7"/>
        <v>0.13076923076923089</v>
      </c>
      <c r="AN17" s="17">
        <f t="shared" si="7"/>
        <v>2.0408163265306228E-2</v>
      </c>
      <c r="AO17" s="17">
        <f t="shared" si="7"/>
        <v>0.16666666666666682</v>
      </c>
      <c r="AP17" s="17">
        <f t="shared" si="7"/>
        <v>2.2033898305084766E-2</v>
      </c>
      <c r="AQ17" s="17">
        <f t="shared" si="7"/>
        <v>2.5000000000000022E-2</v>
      </c>
      <c r="AR17" s="17">
        <f t="shared" si="7"/>
        <v>2.4390243902438911E-2</v>
      </c>
      <c r="AS17" s="17">
        <f t="shared" si="7"/>
        <v>1.4814814814814828E-2</v>
      </c>
      <c r="AT17" s="17">
        <f t="shared" si="7"/>
        <v>1.612903225806453E-2</v>
      </c>
      <c r="AU17" s="17">
        <f t="shared" si="7"/>
        <v>4.9999999999998934E-3</v>
      </c>
      <c r="AV17" s="17">
        <f t="shared" si="7"/>
        <v>0.15789473684210525</v>
      </c>
      <c r="AW17" s="17">
        <f t="shared" si="7"/>
        <v>9.9502487562188047E-3</v>
      </c>
      <c r="AX17" s="17">
        <f t="shared" si="7"/>
        <v>3.7500000000000033E-2</v>
      </c>
      <c r="AY17" s="17">
        <f t="shared" si="7"/>
        <v>0</v>
      </c>
      <c r="AZ17" s="17">
        <f t="shared" si="7"/>
        <v>0.20000000000000004</v>
      </c>
      <c r="BA17" s="26"/>
      <c r="BB17" s="26"/>
      <c r="BC17" s="26">
        <f>ABS((BC16-BC15)/BC16)</f>
        <v>0</v>
      </c>
      <c r="BD17" s="26"/>
      <c r="BE17" s="17">
        <f>ABS((BE16-BE15)/BE16)</f>
        <v>0.1999999999999999</v>
      </c>
      <c r="BF17" s="17">
        <f>ABS((BF16-BF15)/BF16)</f>
        <v>0.40000000000000008</v>
      </c>
    </row>
    <row r="18" spans="1:58" ht="9.75" customHeight="1" x14ac:dyDescent="0.2">
      <c r="A18" s="4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25"/>
      <c r="P18" s="3"/>
      <c r="Q18" s="3"/>
      <c r="R18" s="3"/>
      <c r="S18" s="3"/>
      <c r="T18" s="3"/>
      <c r="U18" s="3"/>
      <c r="V18" s="3"/>
      <c r="W18" s="3"/>
      <c r="X18" s="3"/>
      <c r="Y18" s="3"/>
      <c r="Z18" s="25"/>
      <c r="AA18" s="3"/>
      <c r="AB18" s="3"/>
      <c r="AC18" s="3"/>
      <c r="AD18" s="25"/>
      <c r="AE18" s="25"/>
      <c r="AF18" s="25"/>
      <c r="AG18" s="25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25"/>
      <c r="BB18" s="25"/>
      <c r="BC18" s="25"/>
      <c r="BD18" s="25"/>
      <c r="BE18" s="3"/>
      <c r="BF18" s="3"/>
    </row>
    <row r="19" spans="1:58" ht="9.75" customHeight="1" x14ac:dyDescent="0.2">
      <c r="A19" s="4" t="s">
        <v>86</v>
      </c>
      <c r="B19" s="3">
        <v>47.54</v>
      </c>
      <c r="C19" s="3">
        <v>0.95499999999999996</v>
      </c>
      <c r="D19" s="3">
        <v>15.24</v>
      </c>
      <c r="E19" s="3">
        <v>11.26</v>
      </c>
      <c r="F19" s="3">
        <v>0.16800000000000001</v>
      </c>
      <c r="G19" s="3">
        <v>9.65</v>
      </c>
      <c r="H19" s="3">
        <v>13.18</v>
      </c>
      <c r="I19" s="3">
        <v>1.81</v>
      </c>
      <c r="J19" s="3">
        <v>0.03</v>
      </c>
      <c r="K19" s="3">
        <v>0.05</v>
      </c>
      <c r="L19" s="3"/>
      <c r="M19" s="3"/>
      <c r="N19" s="3">
        <v>43</v>
      </c>
      <c r="O19" s="25" t="s">
        <v>70</v>
      </c>
      <c r="P19" s="3">
        <v>322</v>
      </c>
      <c r="Q19" s="3">
        <v>106</v>
      </c>
      <c r="R19" s="3">
        <v>14</v>
      </c>
      <c r="S19" s="3">
        <v>390</v>
      </c>
      <c r="T19" s="3">
        <v>51</v>
      </c>
      <c r="U19" s="3">
        <v>160</v>
      </c>
      <c r="V19" s="3">
        <v>120</v>
      </c>
      <c r="W19" s="3">
        <v>40</v>
      </c>
      <c r="X19" s="3">
        <v>16</v>
      </c>
      <c r="Y19" s="3">
        <v>1.6</v>
      </c>
      <c r="Z19" s="25" t="s">
        <v>72</v>
      </c>
      <c r="AA19" s="3" t="s">
        <v>70</v>
      </c>
      <c r="AB19" s="3">
        <v>16</v>
      </c>
      <c r="AC19" s="3">
        <v>0.5</v>
      </c>
      <c r="AD19" s="25" t="s">
        <v>73</v>
      </c>
      <c r="AE19" s="25" t="s">
        <v>74</v>
      </c>
      <c r="AF19" s="25" t="s">
        <v>75</v>
      </c>
      <c r="AG19" s="25" t="s">
        <v>70</v>
      </c>
      <c r="AH19" s="3">
        <v>0.7</v>
      </c>
      <c r="AI19" s="3" t="s">
        <v>75</v>
      </c>
      <c r="AJ19" s="3">
        <v>8</v>
      </c>
      <c r="AK19" s="3">
        <v>0.85</v>
      </c>
      <c r="AL19" s="3">
        <v>2.02</v>
      </c>
      <c r="AM19" s="3">
        <v>0.42</v>
      </c>
      <c r="AN19" s="3">
        <v>2.41</v>
      </c>
      <c r="AO19" s="3">
        <v>1.28</v>
      </c>
      <c r="AP19" s="3">
        <v>0.54</v>
      </c>
      <c r="AQ19" s="3">
        <v>1.8</v>
      </c>
      <c r="AR19" s="3">
        <v>0.38</v>
      </c>
      <c r="AS19" s="3">
        <v>2.56</v>
      </c>
      <c r="AT19" s="3">
        <v>0.56999999999999995</v>
      </c>
      <c r="AU19" s="3">
        <v>1.75</v>
      </c>
      <c r="AV19" s="3">
        <v>0.27400000000000002</v>
      </c>
      <c r="AW19" s="3">
        <v>1.64</v>
      </c>
      <c r="AX19" s="3">
        <v>0.25</v>
      </c>
      <c r="AY19" s="3">
        <v>0.6</v>
      </c>
      <c r="AZ19" s="3">
        <v>0.03</v>
      </c>
      <c r="BA19" s="25" t="s">
        <v>74</v>
      </c>
      <c r="BB19" s="25" t="s">
        <v>119</v>
      </c>
      <c r="BC19" s="25" t="s">
        <v>72</v>
      </c>
      <c r="BD19" s="25" t="s">
        <v>75</v>
      </c>
      <c r="BE19" s="3" t="s">
        <v>119</v>
      </c>
      <c r="BF19" s="3">
        <v>0.01</v>
      </c>
    </row>
    <row r="20" spans="1:58" ht="9.75" customHeight="1" x14ac:dyDescent="0.2">
      <c r="A20" s="4" t="s">
        <v>87</v>
      </c>
      <c r="B20" s="3">
        <v>47.77</v>
      </c>
      <c r="C20" s="3">
        <v>0.96</v>
      </c>
      <c r="D20" s="3">
        <v>15.35</v>
      </c>
      <c r="E20" s="3">
        <v>11.26</v>
      </c>
      <c r="F20" s="3">
        <v>0.17100000000000001</v>
      </c>
      <c r="G20" s="3">
        <v>9.68</v>
      </c>
      <c r="H20" s="3">
        <v>13.24</v>
      </c>
      <c r="I20" s="3">
        <v>1.75</v>
      </c>
      <c r="J20" s="3">
        <v>0.03</v>
      </c>
      <c r="K20" s="3">
        <v>0.05</v>
      </c>
      <c r="L20" s="3"/>
      <c r="M20" s="3"/>
      <c r="N20" s="3">
        <v>44</v>
      </c>
      <c r="O20" s="25">
        <v>0.6</v>
      </c>
      <c r="P20" s="3">
        <v>313</v>
      </c>
      <c r="Q20" s="3">
        <v>108</v>
      </c>
      <c r="R20" s="3">
        <v>16</v>
      </c>
      <c r="S20" s="3">
        <v>380</v>
      </c>
      <c r="T20" s="3">
        <v>51</v>
      </c>
      <c r="U20" s="3">
        <v>170</v>
      </c>
      <c r="V20" s="3">
        <v>130</v>
      </c>
      <c r="W20" s="3">
        <v>70</v>
      </c>
      <c r="X20" s="3">
        <v>16</v>
      </c>
      <c r="Y20" s="3">
        <v>1.5</v>
      </c>
      <c r="Z20" s="25">
        <v>0.4</v>
      </c>
      <c r="AA20" s="3">
        <v>0.3</v>
      </c>
      <c r="AB20" s="3">
        <v>16</v>
      </c>
      <c r="AC20" s="3">
        <v>0.6</v>
      </c>
      <c r="AD20" s="25">
        <v>0.5</v>
      </c>
      <c r="AE20" s="25">
        <v>0.04</v>
      </c>
      <c r="AF20" s="25"/>
      <c r="AG20" s="25">
        <v>0.6</v>
      </c>
      <c r="AH20" s="3">
        <v>0.6</v>
      </c>
      <c r="AI20" s="3">
        <v>5.0000000000000001E-3</v>
      </c>
      <c r="AJ20" s="3">
        <v>7</v>
      </c>
      <c r="AK20" s="3">
        <v>0.62</v>
      </c>
      <c r="AL20" s="3">
        <v>1.95</v>
      </c>
      <c r="AM20" s="3">
        <v>0.38</v>
      </c>
      <c r="AN20" s="3">
        <v>2.5</v>
      </c>
      <c r="AO20" s="3">
        <v>1.1000000000000001</v>
      </c>
      <c r="AP20" s="3">
        <v>0.54</v>
      </c>
      <c r="AQ20" s="3">
        <v>1.85</v>
      </c>
      <c r="AR20" s="3">
        <v>0.36</v>
      </c>
      <c r="AS20" s="3">
        <v>2.5</v>
      </c>
      <c r="AT20" s="3">
        <v>0.56999999999999995</v>
      </c>
      <c r="AU20" s="3">
        <v>1.7</v>
      </c>
      <c r="AV20" s="3">
        <v>0.26</v>
      </c>
      <c r="AW20" s="3">
        <v>1.65</v>
      </c>
      <c r="AX20" s="3">
        <v>0.26</v>
      </c>
      <c r="AY20" s="3">
        <v>0.6</v>
      </c>
      <c r="AZ20" s="3">
        <v>0.04</v>
      </c>
      <c r="BA20" s="25">
        <v>7.0000000000000007E-2</v>
      </c>
      <c r="BB20" s="25">
        <v>0.01</v>
      </c>
      <c r="BC20" s="25">
        <v>3</v>
      </c>
      <c r="BD20" s="25">
        <v>0.02</v>
      </c>
      <c r="BE20" s="3">
        <v>0.03</v>
      </c>
      <c r="BF20" s="3">
        <v>0.01</v>
      </c>
    </row>
    <row r="21" spans="1:58" ht="9.75" customHeight="1" x14ac:dyDescent="0.2">
      <c r="A21" s="15" t="s">
        <v>667</v>
      </c>
      <c r="B21" s="17">
        <f t="shared" ref="B21:K21" si="8">ABS((B20-B19)/B20)</f>
        <v>4.8147372828135646E-3</v>
      </c>
      <c r="C21" s="17">
        <f>ABS((C20-C19)/C20)</f>
        <v>5.2083333333333382E-3</v>
      </c>
      <c r="D21" s="17">
        <f t="shared" si="8"/>
        <v>7.1661237785015921E-3</v>
      </c>
      <c r="E21" s="17">
        <f t="shared" si="8"/>
        <v>0</v>
      </c>
      <c r="F21" s="17">
        <f t="shared" si="8"/>
        <v>1.754385964912282E-2</v>
      </c>
      <c r="G21" s="17">
        <f t="shared" si="8"/>
        <v>3.0991735537189424E-3</v>
      </c>
      <c r="H21" s="17">
        <f t="shared" si="8"/>
        <v>4.5317220543807024E-3</v>
      </c>
      <c r="I21" s="17">
        <f t="shared" si="8"/>
        <v>3.4285714285714315E-2</v>
      </c>
      <c r="J21" s="17">
        <f t="shared" si="8"/>
        <v>0</v>
      </c>
      <c r="K21" s="17">
        <f t="shared" si="8"/>
        <v>0</v>
      </c>
      <c r="L21" s="3"/>
      <c r="M21" s="3"/>
      <c r="N21" s="17">
        <f>ABS((N20-N19)/N20)</f>
        <v>2.2727272727272728E-2</v>
      </c>
      <c r="O21" s="25"/>
      <c r="P21" s="17">
        <f t="shared" ref="P21:Y21" si="9">ABS((P20-P19)/P20)</f>
        <v>2.8753993610223641E-2</v>
      </c>
      <c r="Q21" s="17">
        <f>ABS((Q20-Q19)/Q20)</f>
        <v>1.8518518518518517E-2</v>
      </c>
      <c r="R21" s="17">
        <f>ABS((R20-R19)/R20)</f>
        <v>0.125</v>
      </c>
      <c r="S21" s="17">
        <f t="shared" si="9"/>
        <v>2.6315789473684209E-2</v>
      </c>
      <c r="T21" s="17">
        <f t="shared" si="9"/>
        <v>0</v>
      </c>
      <c r="U21" s="17">
        <f t="shared" si="9"/>
        <v>5.8823529411764705E-2</v>
      </c>
      <c r="V21" s="17">
        <f t="shared" si="9"/>
        <v>7.6923076923076927E-2</v>
      </c>
      <c r="W21" s="17">
        <f t="shared" si="9"/>
        <v>0.42857142857142855</v>
      </c>
      <c r="X21" s="17">
        <f t="shared" si="9"/>
        <v>0</v>
      </c>
      <c r="Y21" s="17">
        <f t="shared" si="9"/>
        <v>6.6666666666666721E-2</v>
      </c>
      <c r="Z21" s="25"/>
      <c r="AA21" s="17"/>
      <c r="AB21" s="17">
        <f>ABS((AB20-AB19)/AB20)</f>
        <v>0</v>
      </c>
      <c r="AC21" s="17">
        <f>ABS((AC20-AC19)/AC20)</f>
        <v>0.16666666666666663</v>
      </c>
      <c r="AD21" s="25"/>
      <c r="AE21" s="25"/>
      <c r="AF21" s="25"/>
      <c r="AG21" s="25"/>
      <c r="AH21" s="17">
        <f>ABS((AH20-AH19)/AH20)</f>
        <v>0.16666666666666663</v>
      </c>
      <c r="AI21" s="17"/>
      <c r="AJ21" s="17">
        <f t="shared" ref="AJ21:AZ21" si="10">ABS((AJ20-AJ19)/AJ20)</f>
        <v>0.14285714285714285</v>
      </c>
      <c r="AK21" s="17">
        <f t="shared" si="10"/>
        <v>0.37096774193548382</v>
      </c>
      <c r="AL21" s="17">
        <f t="shared" si="10"/>
        <v>3.5897435897435929E-2</v>
      </c>
      <c r="AM21" s="17">
        <f t="shared" si="10"/>
        <v>0.10526315789473679</v>
      </c>
      <c r="AN21" s="17">
        <f t="shared" si="10"/>
        <v>3.5999999999999942E-2</v>
      </c>
      <c r="AO21" s="17">
        <f t="shared" si="10"/>
        <v>0.16363636363636358</v>
      </c>
      <c r="AP21" s="17">
        <f t="shared" si="10"/>
        <v>0</v>
      </c>
      <c r="AQ21" s="17">
        <f t="shared" si="10"/>
        <v>2.7027027027027049E-2</v>
      </c>
      <c r="AR21" s="17">
        <f t="shared" si="10"/>
        <v>5.5555555555555608E-2</v>
      </c>
      <c r="AS21" s="17">
        <f t="shared" si="10"/>
        <v>2.4000000000000021E-2</v>
      </c>
      <c r="AT21" s="17">
        <f t="shared" si="10"/>
        <v>0</v>
      </c>
      <c r="AU21" s="17">
        <f t="shared" si="10"/>
        <v>2.941176470588238E-2</v>
      </c>
      <c r="AV21" s="17">
        <f t="shared" si="10"/>
        <v>5.3846153846153891E-2</v>
      </c>
      <c r="AW21" s="17">
        <f t="shared" si="10"/>
        <v>6.0606060606060667E-3</v>
      </c>
      <c r="AX21" s="17">
        <f t="shared" si="10"/>
        <v>3.8461538461538491E-2</v>
      </c>
      <c r="AY21" s="17">
        <f t="shared" si="10"/>
        <v>0</v>
      </c>
      <c r="AZ21" s="17">
        <f t="shared" si="10"/>
        <v>0.25000000000000006</v>
      </c>
      <c r="BA21" s="26"/>
      <c r="BB21" s="26"/>
      <c r="BC21" s="26"/>
      <c r="BD21" s="26"/>
      <c r="BE21" s="17"/>
      <c r="BF21" s="17">
        <f>ABS((BF20-BF19)/BF20)</f>
        <v>0</v>
      </c>
    </row>
    <row r="22" spans="1:58" ht="9.75" customHeight="1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25"/>
      <c r="P22" s="3"/>
      <c r="Q22" s="3"/>
      <c r="R22" s="3"/>
      <c r="S22" s="3"/>
      <c r="T22" s="3"/>
      <c r="U22" s="3"/>
      <c r="V22" s="3"/>
      <c r="W22" s="3"/>
      <c r="X22" s="3"/>
      <c r="Y22" s="3"/>
      <c r="Z22" s="25"/>
      <c r="AA22" s="3"/>
      <c r="AB22" s="3"/>
      <c r="AC22" s="3"/>
      <c r="AD22" s="25"/>
      <c r="AE22" s="25"/>
      <c r="AF22" s="25"/>
      <c r="AG22" s="25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25"/>
      <c r="BB22" s="25"/>
      <c r="BC22" s="25"/>
      <c r="BD22" s="25"/>
      <c r="BE22" s="3"/>
      <c r="BF22" s="3"/>
    </row>
    <row r="23" spans="1:58" s="21" customFormat="1" ht="9.75" customHeight="1" x14ac:dyDescent="0.15">
      <c r="A23" s="19" t="s">
        <v>110</v>
      </c>
      <c r="B23" s="20">
        <v>50.46</v>
      </c>
      <c r="C23" s="20">
        <v>1.278</v>
      </c>
      <c r="D23" s="20">
        <v>13.6</v>
      </c>
      <c r="E23" s="20">
        <v>13.33</v>
      </c>
      <c r="F23" s="20">
        <v>0.189</v>
      </c>
      <c r="G23" s="20">
        <v>7.56</v>
      </c>
      <c r="H23" s="20">
        <v>10.050000000000001</v>
      </c>
      <c r="I23" s="20">
        <v>2.12</v>
      </c>
      <c r="J23" s="20">
        <v>0.84</v>
      </c>
      <c r="K23" s="20">
        <v>0.09</v>
      </c>
      <c r="L23" s="20">
        <v>0.83</v>
      </c>
      <c r="M23" s="20">
        <v>100.3</v>
      </c>
      <c r="N23" s="20">
        <v>36</v>
      </c>
      <c r="O23" s="25">
        <v>1</v>
      </c>
      <c r="P23" s="20">
        <v>268</v>
      </c>
      <c r="Q23" s="20">
        <v>113</v>
      </c>
      <c r="R23" s="20">
        <v>58</v>
      </c>
      <c r="S23" s="20">
        <v>150</v>
      </c>
      <c r="T23" s="20">
        <v>54</v>
      </c>
      <c r="U23" s="20">
        <v>50</v>
      </c>
      <c r="V23" s="20">
        <v>40</v>
      </c>
      <c r="W23" s="20">
        <v>160</v>
      </c>
      <c r="X23" s="20">
        <v>23</v>
      </c>
      <c r="Y23" s="20">
        <v>2</v>
      </c>
      <c r="Z23" s="25">
        <v>7</v>
      </c>
      <c r="AA23" s="20">
        <v>49</v>
      </c>
      <c r="AB23" s="20">
        <v>25.9</v>
      </c>
      <c r="AC23" s="20">
        <v>3.4</v>
      </c>
      <c r="AD23" s="25" t="s">
        <v>73</v>
      </c>
      <c r="AE23" s="25" t="s">
        <v>74</v>
      </c>
      <c r="AF23" s="25" t="s">
        <v>75</v>
      </c>
      <c r="AG23" s="25">
        <v>2</v>
      </c>
      <c r="AH23" s="20" t="s">
        <v>76</v>
      </c>
      <c r="AI23" s="20">
        <v>0.4</v>
      </c>
      <c r="AJ23" s="20">
        <v>58</v>
      </c>
      <c r="AK23" s="20">
        <v>8.49</v>
      </c>
      <c r="AL23" s="20">
        <v>20.399999999999999</v>
      </c>
      <c r="AM23" s="20">
        <v>2.72</v>
      </c>
      <c r="AN23" s="20">
        <v>12.9</v>
      </c>
      <c r="AO23" s="20">
        <v>3.69</v>
      </c>
      <c r="AP23" s="20">
        <v>1.1399999999999999</v>
      </c>
      <c r="AQ23" s="20">
        <v>4.08</v>
      </c>
      <c r="AR23" s="20">
        <v>0.74</v>
      </c>
      <c r="AS23" s="20">
        <v>4.5999999999999996</v>
      </c>
      <c r="AT23" s="20">
        <v>0.95</v>
      </c>
      <c r="AU23" s="20">
        <v>2.85</v>
      </c>
      <c r="AV23" s="20">
        <v>0.42</v>
      </c>
      <c r="AW23" s="20">
        <v>2.64</v>
      </c>
      <c r="AX23" s="20">
        <v>0.38</v>
      </c>
      <c r="AY23" s="20">
        <v>2.2000000000000002</v>
      </c>
      <c r="AZ23" s="20">
        <v>0.23</v>
      </c>
      <c r="BA23" s="25">
        <v>4.5999999999999996</v>
      </c>
      <c r="BB23" s="25">
        <v>0.33</v>
      </c>
      <c r="BC23" s="25">
        <v>8</v>
      </c>
      <c r="BD23" s="25" t="s">
        <v>75</v>
      </c>
      <c r="BE23" s="20">
        <v>1.44</v>
      </c>
      <c r="BF23" s="20">
        <v>0.62</v>
      </c>
    </row>
    <row r="24" spans="1:58" s="21" customFormat="1" ht="9.75" customHeight="1" x14ac:dyDescent="0.15">
      <c r="A24" s="19" t="s">
        <v>111</v>
      </c>
      <c r="B24" s="20">
        <v>50.31</v>
      </c>
      <c r="C24" s="20">
        <v>1.2769999999999999</v>
      </c>
      <c r="D24" s="20">
        <v>13.48</v>
      </c>
      <c r="E24" s="20">
        <v>13.39</v>
      </c>
      <c r="F24" s="20">
        <v>0.19</v>
      </c>
      <c r="G24" s="20">
        <v>7.63</v>
      </c>
      <c r="H24" s="20">
        <v>10.119999999999999</v>
      </c>
      <c r="I24" s="20">
        <v>2.12</v>
      </c>
      <c r="J24" s="20">
        <v>0.86</v>
      </c>
      <c r="K24" s="20">
        <v>0.09</v>
      </c>
      <c r="L24" s="20">
        <v>0.83</v>
      </c>
      <c r="M24" s="20">
        <v>100.3</v>
      </c>
      <c r="N24" s="20">
        <v>37</v>
      </c>
      <c r="O24" s="25">
        <v>1</v>
      </c>
      <c r="P24" s="20">
        <v>270</v>
      </c>
      <c r="Q24" s="20">
        <v>113</v>
      </c>
      <c r="R24" s="20">
        <v>59</v>
      </c>
      <c r="S24" s="20"/>
      <c r="T24" s="20"/>
      <c r="U24" s="20"/>
      <c r="V24" s="20"/>
      <c r="W24" s="20"/>
      <c r="X24" s="20"/>
      <c r="Y24" s="20"/>
      <c r="Z24" s="25"/>
      <c r="AA24" s="20"/>
      <c r="AB24" s="20"/>
      <c r="AC24" s="20"/>
      <c r="AD24" s="25"/>
      <c r="AE24" s="25"/>
      <c r="AF24" s="25"/>
      <c r="AG24" s="25"/>
      <c r="AH24" s="20"/>
      <c r="AI24" s="20"/>
      <c r="AJ24" s="20">
        <v>58</v>
      </c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5"/>
      <c r="BB24" s="25"/>
      <c r="BC24" s="25"/>
      <c r="BD24" s="25"/>
      <c r="BE24" s="20"/>
      <c r="BF24" s="20"/>
    </row>
    <row r="25" spans="1:58" s="2" customFormat="1" ht="9.75" customHeight="1" x14ac:dyDescent="0.15">
      <c r="O25" s="24"/>
      <c r="Z25" s="24"/>
      <c r="AD25" s="24"/>
      <c r="AE25" s="24"/>
      <c r="AF25" s="24"/>
      <c r="AG25" s="24"/>
      <c r="BA25" s="24"/>
      <c r="BB25" s="24"/>
      <c r="BC25" s="24"/>
      <c r="BD25" s="24"/>
    </row>
    <row r="26" spans="1:58" s="2" customFormat="1" ht="9.75" customHeight="1" x14ac:dyDescent="0.15">
      <c r="A26" s="15" t="s">
        <v>664</v>
      </c>
      <c r="B26" s="22">
        <f>AVERAGE(B23:B24)</f>
        <v>50.385000000000005</v>
      </c>
      <c r="C26" s="22">
        <f>AVERAGE(C23:C24)</f>
        <v>1.2774999999999999</v>
      </c>
      <c r="D26" s="22">
        <f t="shared" ref="D26:P26" si="11">AVERAGE(D23:D24)</f>
        <v>13.54</v>
      </c>
      <c r="E26" s="22">
        <f t="shared" si="11"/>
        <v>13.36</v>
      </c>
      <c r="F26" s="22">
        <f t="shared" si="11"/>
        <v>0.1895</v>
      </c>
      <c r="G26" s="22">
        <f t="shared" si="11"/>
        <v>7.5949999999999998</v>
      </c>
      <c r="H26" s="22">
        <f t="shared" si="11"/>
        <v>10.085000000000001</v>
      </c>
      <c r="I26" s="22">
        <f t="shared" si="11"/>
        <v>2.12</v>
      </c>
      <c r="J26" s="22">
        <f t="shared" si="11"/>
        <v>0.85</v>
      </c>
      <c r="K26" s="22">
        <f t="shared" si="11"/>
        <v>0.09</v>
      </c>
      <c r="L26" s="22">
        <f t="shared" si="11"/>
        <v>0.83</v>
      </c>
      <c r="M26" s="22">
        <f t="shared" si="11"/>
        <v>100.3</v>
      </c>
      <c r="N26" s="22">
        <f t="shared" si="11"/>
        <v>36.5</v>
      </c>
      <c r="O26" s="24">
        <f t="shared" si="11"/>
        <v>1</v>
      </c>
      <c r="P26" s="22">
        <f t="shared" si="11"/>
        <v>269</v>
      </c>
      <c r="Q26" s="22">
        <f>AVERAGE(Q23:Q24)</f>
        <v>113</v>
      </c>
      <c r="R26" s="22">
        <f>AVERAGE(R23:R24)</f>
        <v>58.5</v>
      </c>
      <c r="S26" s="22"/>
      <c r="T26" s="22"/>
      <c r="U26" s="22"/>
      <c r="V26" s="22"/>
      <c r="W26" s="22"/>
      <c r="X26" s="22"/>
      <c r="Y26" s="22"/>
      <c r="Z26" s="24"/>
      <c r="AA26" s="22"/>
      <c r="AB26" s="22"/>
      <c r="AC26" s="22"/>
      <c r="AD26" s="24"/>
      <c r="AE26" s="24"/>
      <c r="AF26" s="24"/>
      <c r="AG26" s="24"/>
      <c r="AH26" s="22"/>
      <c r="AI26" s="22"/>
      <c r="AJ26" s="22">
        <f>AVERAGE(AJ23:AJ24)</f>
        <v>58</v>
      </c>
      <c r="BA26" s="24"/>
      <c r="BB26" s="24"/>
      <c r="BC26" s="24"/>
      <c r="BD26" s="24"/>
    </row>
    <row r="27" spans="1:58" s="2" customFormat="1" ht="9.75" customHeight="1" x14ac:dyDescent="0.15">
      <c r="A27" s="15" t="s">
        <v>663</v>
      </c>
      <c r="B27" s="22">
        <f t="shared" ref="B27:P27" si="12">STDEV(B23:B24)</f>
        <v>0.10606601717798113</v>
      </c>
      <c r="C27" s="22">
        <f>STDEV(C23:C24)</f>
        <v>7.0710678118662666E-4</v>
      </c>
      <c r="D27" s="22">
        <f t="shared" si="12"/>
        <v>8.4852813742385153E-2</v>
      </c>
      <c r="E27" s="22">
        <f t="shared" si="12"/>
        <v>4.2426406871193201E-2</v>
      </c>
      <c r="F27" s="22">
        <f t="shared" si="12"/>
        <v>7.0710678118654816E-4</v>
      </c>
      <c r="G27" s="22">
        <f t="shared" si="12"/>
        <v>4.9497474683058526E-2</v>
      </c>
      <c r="H27" s="22">
        <f t="shared" si="12"/>
        <v>4.9497474683057277E-2</v>
      </c>
      <c r="I27" s="22">
        <f t="shared" si="12"/>
        <v>0</v>
      </c>
      <c r="J27" s="22">
        <f t="shared" si="12"/>
        <v>1.4142135623730963E-2</v>
      </c>
      <c r="K27" s="22">
        <f t="shared" si="12"/>
        <v>0</v>
      </c>
      <c r="L27" s="22">
        <f t="shared" si="12"/>
        <v>0</v>
      </c>
      <c r="M27" s="22">
        <f t="shared" si="12"/>
        <v>0</v>
      </c>
      <c r="N27" s="22">
        <f t="shared" si="12"/>
        <v>0.70710678118654757</v>
      </c>
      <c r="O27" s="24">
        <f t="shared" si="12"/>
        <v>0</v>
      </c>
      <c r="P27" s="22">
        <f t="shared" si="12"/>
        <v>1.4142135623730951</v>
      </c>
      <c r="Q27" s="22">
        <f>STDEV(Q23:Q24)</f>
        <v>0</v>
      </c>
      <c r="R27" s="22">
        <f>STDEV(R23:R24)</f>
        <v>0.70710678118654757</v>
      </c>
      <c r="S27" s="22"/>
      <c r="T27" s="22"/>
      <c r="U27" s="22"/>
      <c r="V27" s="22"/>
      <c r="W27" s="22"/>
      <c r="X27" s="22"/>
      <c r="Y27" s="22"/>
      <c r="Z27" s="24"/>
      <c r="AA27" s="22"/>
      <c r="AB27" s="22"/>
      <c r="AC27" s="22"/>
      <c r="AD27" s="24"/>
      <c r="AE27" s="24"/>
      <c r="AF27" s="24"/>
      <c r="AG27" s="24"/>
      <c r="AH27" s="22"/>
      <c r="AI27" s="22"/>
      <c r="AJ27" s="22">
        <f>STDEV(AJ23:AJ24)</f>
        <v>0</v>
      </c>
      <c r="BA27" s="24"/>
      <c r="BB27" s="24"/>
      <c r="BC27" s="24"/>
      <c r="BD27" s="24"/>
    </row>
    <row r="28" spans="1:58" s="2" customFormat="1" ht="9.75" customHeight="1" x14ac:dyDescent="0.15">
      <c r="A28" s="15" t="s">
        <v>668</v>
      </c>
      <c r="B28" s="23">
        <f>B27/B26</f>
        <v>2.1051109889447476E-3</v>
      </c>
      <c r="C28" s="23">
        <f>C27/C26</f>
        <v>5.5350824359031445E-4</v>
      </c>
      <c r="D28" s="23">
        <f t="shared" ref="D28:P28" si="13">D27/D26</f>
        <v>6.2668252394671459E-3</v>
      </c>
      <c r="E28" s="23">
        <f t="shared" si="13"/>
        <v>3.1756292568258385E-3</v>
      </c>
      <c r="F28" s="23">
        <f t="shared" si="13"/>
        <v>3.7314342015121274E-3</v>
      </c>
      <c r="G28" s="23">
        <f t="shared" si="13"/>
        <v>6.5171131906594506E-3</v>
      </c>
      <c r="H28" s="23">
        <f t="shared" si="13"/>
        <v>4.9080292199362692E-3</v>
      </c>
      <c r="I28" s="23">
        <f t="shared" si="13"/>
        <v>0</v>
      </c>
      <c r="J28" s="23">
        <f t="shared" si="13"/>
        <v>1.6637806616154074E-2</v>
      </c>
      <c r="K28" s="23">
        <f t="shared" si="13"/>
        <v>0</v>
      </c>
      <c r="L28" s="23">
        <f t="shared" si="13"/>
        <v>0</v>
      </c>
      <c r="M28" s="23">
        <f t="shared" si="13"/>
        <v>0</v>
      </c>
      <c r="N28" s="23">
        <f t="shared" si="13"/>
        <v>1.9372788525658838E-2</v>
      </c>
      <c r="O28" s="27">
        <f t="shared" si="13"/>
        <v>0</v>
      </c>
      <c r="P28" s="23">
        <f t="shared" si="13"/>
        <v>5.2572994883758181E-3</v>
      </c>
      <c r="Q28" s="23">
        <f>Q27/Q26</f>
        <v>0</v>
      </c>
      <c r="R28" s="23">
        <f>R27/R26</f>
        <v>1.2087295404898248E-2</v>
      </c>
      <c r="S28" s="23"/>
      <c r="T28" s="23"/>
      <c r="U28" s="23"/>
      <c r="V28" s="23"/>
      <c r="W28" s="23"/>
      <c r="X28" s="23"/>
      <c r="Y28" s="23"/>
      <c r="Z28" s="27"/>
      <c r="AA28" s="23"/>
      <c r="AB28" s="23"/>
      <c r="AC28" s="23"/>
      <c r="AD28" s="27"/>
      <c r="AE28" s="27"/>
      <c r="AF28" s="27"/>
      <c r="AG28" s="27"/>
      <c r="AH28" s="23"/>
      <c r="AI28" s="23"/>
      <c r="AJ28" s="23">
        <f>AJ27/AJ26</f>
        <v>0</v>
      </c>
      <c r="BA28" s="24"/>
      <c r="BB28" s="24"/>
      <c r="BC28" s="24"/>
      <c r="BD28" s="24"/>
    </row>
    <row r="29" spans="1:58" ht="9.75" customHeight="1" x14ac:dyDescent="0.2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8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28"/>
      <c r="AA29" s="16"/>
      <c r="AB29" s="16"/>
      <c r="AC29" s="16"/>
      <c r="AD29" s="28"/>
      <c r="AE29" s="28"/>
      <c r="AF29" s="28"/>
      <c r="AG29" s="28"/>
      <c r="AH29" s="16"/>
      <c r="AI29" s="16"/>
      <c r="AJ29" s="16"/>
    </row>
    <row r="30" spans="1:58" s="2" customFormat="1" ht="9.75" customHeight="1" x14ac:dyDescent="0.15">
      <c r="A30" s="2" t="s">
        <v>669</v>
      </c>
      <c r="O30" s="24"/>
      <c r="Z30" s="24"/>
      <c r="AD30" s="24"/>
      <c r="AE30" s="24"/>
      <c r="AF30" s="24"/>
      <c r="AG30" s="24"/>
      <c r="BA30" s="24"/>
      <c r="BB30" s="24"/>
      <c r="BC30" s="24"/>
      <c r="BD30" s="24"/>
    </row>
    <row r="31" spans="1:58" s="21" customFormat="1" ht="9.75" customHeight="1" x14ac:dyDescent="0.15">
      <c r="A31" s="19" t="s">
        <v>665</v>
      </c>
      <c r="B31" s="21">
        <v>49.99</v>
      </c>
      <c r="C31" s="21">
        <v>0.96499999999999997</v>
      </c>
      <c r="D31" s="21">
        <v>15.27</v>
      </c>
      <c r="E31" s="21">
        <v>8.83</v>
      </c>
      <c r="F31" s="21">
        <v>0.157</v>
      </c>
      <c r="G31" s="21">
        <v>8.24</v>
      </c>
      <c r="H31" s="21">
        <v>9.68</v>
      </c>
      <c r="I31" s="21">
        <v>2.65</v>
      </c>
      <c r="J31" s="21">
        <v>0.65</v>
      </c>
      <c r="K31" s="21">
        <v>0.22</v>
      </c>
      <c r="L31" s="21">
        <v>2.4700000000000002</v>
      </c>
      <c r="M31" s="21">
        <v>99.13</v>
      </c>
      <c r="N31" s="21">
        <v>29</v>
      </c>
      <c r="O31" s="24">
        <v>1</v>
      </c>
      <c r="P31" s="21">
        <v>224</v>
      </c>
      <c r="Q31" s="21">
        <v>718</v>
      </c>
      <c r="R31" s="21">
        <v>87</v>
      </c>
      <c r="S31" s="21">
        <v>420</v>
      </c>
      <c r="T31" s="21">
        <v>45</v>
      </c>
      <c r="U31" s="21">
        <v>150</v>
      </c>
      <c r="V31" s="21">
        <v>70</v>
      </c>
      <c r="W31" s="21">
        <v>100</v>
      </c>
      <c r="X31" s="21">
        <v>20</v>
      </c>
      <c r="Y31" s="21">
        <v>3</v>
      </c>
      <c r="Z31" s="24"/>
      <c r="AA31" s="21">
        <v>16</v>
      </c>
      <c r="AB31" s="21">
        <v>15</v>
      </c>
      <c r="AC31" s="21">
        <v>6</v>
      </c>
      <c r="AD31" s="24"/>
      <c r="AE31" s="24"/>
      <c r="AF31" s="24"/>
      <c r="AG31" s="24"/>
      <c r="AH31" s="21">
        <v>6.1</v>
      </c>
      <c r="AI31" s="21">
        <v>7.3</v>
      </c>
      <c r="AJ31" s="21">
        <v>160</v>
      </c>
      <c r="AK31" s="21">
        <v>14.9</v>
      </c>
      <c r="AL31" s="21">
        <v>35</v>
      </c>
      <c r="AM31" s="21">
        <v>4.99</v>
      </c>
      <c r="AN31" s="21">
        <v>19.3</v>
      </c>
      <c r="AO31" s="21">
        <v>4.4000000000000004</v>
      </c>
      <c r="AP31" s="21">
        <v>1.45</v>
      </c>
      <c r="AQ31" s="21">
        <v>4.4000000000000004</v>
      </c>
      <c r="AR31" s="21">
        <v>0.7</v>
      </c>
      <c r="AS31" s="21">
        <v>4</v>
      </c>
      <c r="AT31" s="21">
        <v>0.8</v>
      </c>
      <c r="AU31" s="21">
        <v>2.4</v>
      </c>
      <c r="AV31" s="21">
        <v>0.34</v>
      </c>
      <c r="AW31" s="21">
        <v>2.1</v>
      </c>
      <c r="AX31" s="21">
        <v>0.32</v>
      </c>
      <c r="AY31" s="21">
        <v>2.8</v>
      </c>
      <c r="AZ31" s="21">
        <v>0.4</v>
      </c>
      <c r="BA31" s="24"/>
      <c r="BB31" s="24"/>
      <c r="BC31" s="24"/>
      <c r="BD31" s="24"/>
      <c r="BE31" s="21">
        <v>1.4</v>
      </c>
      <c r="BF31" s="21">
        <v>0.4</v>
      </c>
    </row>
    <row r="32" spans="1:58" s="21" customFormat="1" ht="9.75" customHeight="1" x14ac:dyDescent="0.15">
      <c r="A32" s="19" t="s">
        <v>666</v>
      </c>
      <c r="B32" s="21">
        <v>49.7</v>
      </c>
      <c r="C32" s="21">
        <v>0.95699999999999996</v>
      </c>
      <c r="D32" s="21">
        <v>15.19</v>
      </c>
      <c r="E32" s="21">
        <v>9.06</v>
      </c>
      <c r="F32" s="21">
        <v>0.157</v>
      </c>
      <c r="G32" s="21">
        <v>8.23</v>
      </c>
      <c r="H32" s="21">
        <v>9.6999999999999993</v>
      </c>
      <c r="I32" s="21">
        <v>2.62</v>
      </c>
      <c r="J32" s="21">
        <v>0.61</v>
      </c>
      <c r="K32" s="21">
        <v>0.23</v>
      </c>
      <c r="L32" s="21">
        <v>2.4700000000000002</v>
      </c>
      <c r="M32" s="21">
        <v>98.93</v>
      </c>
      <c r="N32" s="21">
        <v>29</v>
      </c>
      <c r="O32" s="24">
        <v>1</v>
      </c>
      <c r="P32" s="21">
        <v>220</v>
      </c>
      <c r="Q32" s="21">
        <v>713</v>
      </c>
      <c r="R32" s="21">
        <v>86</v>
      </c>
      <c r="S32" s="21">
        <v>400</v>
      </c>
      <c r="T32" s="21">
        <v>48</v>
      </c>
      <c r="U32" s="21">
        <v>160</v>
      </c>
      <c r="V32" s="21">
        <v>80</v>
      </c>
      <c r="W32" s="21">
        <v>130</v>
      </c>
      <c r="X32" s="21">
        <v>19</v>
      </c>
      <c r="Y32" s="21">
        <v>3</v>
      </c>
      <c r="Z32" s="24"/>
      <c r="AA32" s="21">
        <v>17</v>
      </c>
      <c r="AB32" s="21">
        <v>14</v>
      </c>
      <c r="AC32" s="21">
        <v>5</v>
      </c>
      <c r="AD32" s="24"/>
      <c r="AE32" s="24"/>
      <c r="AF32" s="24"/>
      <c r="AG32" s="24"/>
      <c r="AH32" s="21">
        <v>12.3</v>
      </c>
      <c r="AI32" s="21">
        <v>7.6</v>
      </c>
      <c r="AJ32" s="21">
        <v>159</v>
      </c>
      <c r="AK32" s="21">
        <v>14.2</v>
      </c>
      <c r="AL32" s="21">
        <v>33.6</v>
      </c>
      <c r="AM32" s="21">
        <v>4.78</v>
      </c>
      <c r="AN32" s="21">
        <v>18.2</v>
      </c>
      <c r="AO32" s="21">
        <v>4.2</v>
      </c>
      <c r="AP32" s="21">
        <v>1.39</v>
      </c>
      <c r="AQ32" s="21">
        <v>4.2</v>
      </c>
      <c r="AR32" s="21">
        <v>0.6</v>
      </c>
      <c r="AS32" s="21">
        <v>3.8</v>
      </c>
      <c r="AT32" s="21">
        <v>0.8</v>
      </c>
      <c r="AU32" s="21">
        <v>2.2999999999999998</v>
      </c>
      <c r="AV32" s="21">
        <v>0.33</v>
      </c>
      <c r="AW32" s="21">
        <v>2</v>
      </c>
      <c r="AX32" s="21">
        <v>0.31</v>
      </c>
      <c r="AY32" s="21">
        <v>2.7</v>
      </c>
      <c r="AZ32" s="21">
        <v>0.3</v>
      </c>
      <c r="BA32" s="24"/>
      <c r="BB32" s="24"/>
      <c r="BC32" s="24"/>
      <c r="BD32" s="24"/>
      <c r="BE32" s="21">
        <v>1.3</v>
      </c>
      <c r="BF32" s="21">
        <v>0.4</v>
      </c>
    </row>
    <row r="33" spans="1:58" s="2" customFormat="1" ht="9.75" customHeight="1" x14ac:dyDescent="0.15">
      <c r="O33" s="24"/>
      <c r="Z33" s="24"/>
      <c r="AD33" s="24"/>
      <c r="AE33" s="24"/>
      <c r="AF33" s="24"/>
      <c r="AG33" s="24"/>
      <c r="BA33" s="24"/>
      <c r="BB33" s="24"/>
      <c r="BC33" s="24"/>
      <c r="BD33" s="24"/>
    </row>
    <row r="34" spans="1:58" s="2" customFormat="1" ht="9.75" customHeight="1" x14ac:dyDescent="0.15">
      <c r="A34" s="15" t="s">
        <v>664</v>
      </c>
      <c r="B34" s="22">
        <f>AVERAGE(B31:B32)</f>
        <v>49.844999999999999</v>
      </c>
      <c r="C34" s="22">
        <f>AVERAGE(C31:C32)</f>
        <v>0.96099999999999997</v>
      </c>
      <c r="D34" s="22">
        <f t="shared" ref="D34:P34" si="14">AVERAGE(D31:D32)</f>
        <v>15.23</v>
      </c>
      <c r="E34" s="22">
        <f t="shared" si="14"/>
        <v>8.9450000000000003</v>
      </c>
      <c r="F34" s="22">
        <f t="shared" si="14"/>
        <v>0.157</v>
      </c>
      <c r="G34" s="22">
        <f t="shared" si="14"/>
        <v>8.2349999999999994</v>
      </c>
      <c r="H34" s="22">
        <f t="shared" si="14"/>
        <v>9.69</v>
      </c>
      <c r="I34" s="22">
        <f t="shared" si="14"/>
        <v>2.6349999999999998</v>
      </c>
      <c r="J34" s="22">
        <f t="shared" si="14"/>
        <v>0.63</v>
      </c>
      <c r="K34" s="22">
        <f t="shared" si="14"/>
        <v>0.22500000000000001</v>
      </c>
      <c r="L34" s="22">
        <f t="shared" si="14"/>
        <v>2.4700000000000002</v>
      </c>
      <c r="M34" s="22">
        <f t="shared" si="14"/>
        <v>99.03</v>
      </c>
      <c r="N34" s="22">
        <f t="shared" si="14"/>
        <v>29</v>
      </c>
      <c r="O34" s="24">
        <f t="shared" si="14"/>
        <v>1</v>
      </c>
      <c r="P34" s="22">
        <f t="shared" si="14"/>
        <v>222</v>
      </c>
      <c r="Q34" s="22">
        <f>AVERAGE(Q31:Q32)</f>
        <v>715.5</v>
      </c>
      <c r="R34" s="22">
        <f>AVERAGE(R31:R32)</f>
        <v>86.5</v>
      </c>
      <c r="S34" s="22">
        <f t="shared" ref="S34:Y34" si="15">AVERAGE(S31:S32)</f>
        <v>410</v>
      </c>
      <c r="T34" s="22">
        <f t="shared" si="15"/>
        <v>46.5</v>
      </c>
      <c r="U34" s="22">
        <f t="shared" si="15"/>
        <v>155</v>
      </c>
      <c r="V34" s="22">
        <f t="shared" si="15"/>
        <v>75</v>
      </c>
      <c r="W34" s="22">
        <f t="shared" si="15"/>
        <v>115</v>
      </c>
      <c r="X34" s="22">
        <f t="shared" si="15"/>
        <v>19.5</v>
      </c>
      <c r="Y34" s="22">
        <f t="shared" si="15"/>
        <v>3</v>
      </c>
      <c r="Z34" s="24"/>
      <c r="AA34" s="22">
        <f>AVERAGE(AA31:AA32)</f>
        <v>16.5</v>
      </c>
      <c r="AB34" s="22">
        <f>AVERAGE(AB31:AB32)</f>
        <v>14.5</v>
      </c>
      <c r="AC34" s="22">
        <f>AVERAGE(AC31:AC32)</f>
        <v>5.5</v>
      </c>
      <c r="AD34" s="24"/>
      <c r="AE34" s="24"/>
      <c r="AF34" s="24"/>
      <c r="AG34" s="24"/>
      <c r="AH34" s="22">
        <f t="shared" ref="AH34:BF34" si="16">AVERAGE(AH31:AH32)</f>
        <v>9.1999999999999993</v>
      </c>
      <c r="AI34" s="22">
        <f t="shared" si="16"/>
        <v>7.4499999999999993</v>
      </c>
      <c r="AJ34" s="22">
        <f t="shared" si="16"/>
        <v>159.5</v>
      </c>
      <c r="AK34" s="22">
        <f t="shared" si="16"/>
        <v>14.55</v>
      </c>
      <c r="AL34" s="22">
        <f t="shared" si="16"/>
        <v>34.299999999999997</v>
      </c>
      <c r="AM34" s="22">
        <f t="shared" si="16"/>
        <v>4.8849999999999998</v>
      </c>
      <c r="AN34" s="22">
        <f t="shared" si="16"/>
        <v>18.75</v>
      </c>
      <c r="AO34" s="22">
        <f t="shared" si="16"/>
        <v>4.3000000000000007</v>
      </c>
      <c r="AP34" s="22">
        <f t="shared" si="16"/>
        <v>1.42</v>
      </c>
      <c r="AQ34" s="22">
        <f t="shared" si="16"/>
        <v>4.3000000000000007</v>
      </c>
      <c r="AR34" s="22">
        <f t="shared" si="16"/>
        <v>0.64999999999999991</v>
      </c>
      <c r="AS34" s="22">
        <f t="shared" si="16"/>
        <v>3.9</v>
      </c>
      <c r="AT34" s="22">
        <f t="shared" si="16"/>
        <v>0.8</v>
      </c>
      <c r="AU34" s="22">
        <f t="shared" si="16"/>
        <v>2.3499999999999996</v>
      </c>
      <c r="AV34" s="22">
        <f t="shared" si="16"/>
        <v>0.33500000000000002</v>
      </c>
      <c r="AW34" s="22">
        <f t="shared" si="16"/>
        <v>2.0499999999999998</v>
      </c>
      <c r="AX34" s="22">
        <f t="shared" si="16"/>
        <v>0.315</v>
      </c>
      <c r="AY34" s="22">
        <f t="shared" si="16"/>
        <v>2.75</v>
      </c>
      <c r="AZ34" s="22">
        <f t="shared" si="16"/>
        <v>0.35</v>
      </c>
      <c r="BA34" s="24"/>
      <c r="BB34" s="24"/>
      <c r="BC34" s="24"/>
      <c r="BD34" s="24"/>
      <c r="BE34" s="22">
        <f t="shared" si="16"/>
        <v>1.35</v>
      </c>
      <c r="BF34" s="22">
        <f t="shared" si="16"/>
        <v>0.4</v>
      </c>
    </row>
    <row r="35" spans="1:58" s="2" customFormat="1" ht="9.75" customHeight="1" x14ac:dyDescent="0.15">
      <c r="A35" s="15" t="s">
        <v>663</v>
      </c>
      <c r="B35" s="22">
        <f t="shared" ref="B35:P35" si="17">STDEV(B31:B32)</f>
        <v>0.20506096654409819</v>
      </c>
      <c r="C35" s="22">
        <f>STDEV(C31:C32)</f>
        <v>5.6568542494923853E-3</v>
      </c>
      <c r="D35" s="22">
        <f t="shared" si="17"/>
        <v>5.6568542494923851E-2</v>
      </c>
      <c r="E35" s="22">
        <f t="shared" si="17"/>
        <v>0.16263455967290624</v>
      </c>
      <c r="F35" s="22">
        <f t="shared" si="17"/>
        <v>0</v>
      </c>
      <c r="G35" s="22">
        <f t="shared" si="17"/>
        <v>7.0710678118653244E-3</v>
      </c>
      <c r="H35" s="22">
        <f t="shared" si="17"/>
        <v>1.4142135623730649E-2</v>
      </c>
      <c r="I35" s="22">
        <f t="shared" si="17"/>
        <v>2.1213203435596288E-2</v>
      </c>
      <c r="J35" s="22">
        <f t="shared" si="17"/>
        <v>2.8284271247461926E-2</v>
      </c>
      <c r="K35" s="22">
        <f t="shared" si="17"/>
        <v>7.0710678118654814E-3</v>
      </c>
      <c r="L35" s="22">
        <f t="shared" si="17"/>
        <v>0</v>
      </c>
      <c r="M35" s="22">
        <f t="shared" si="17"/>
        <v>0.14142135623730148</v>
      </c>
      <c r="N35" s="22">
        <f t="shared" si="17"/>
        <v>0</v>
      </c>
      <c r="O35" s="24">
        <f t="shared" si="17"/>
        <v>0</v>
      </c>
      <c r="P35" s="22">
        <f t="shared" si="17"/>
        <v>2.8284271247461903</v>
      </c>
      <c r="Q35" s="22">
        <f>STDEV(Q31:Q32)</f>
        <v>3.5355339059327378</v>
      </c>
      <c r="R35" s="22">
        <f>STDEV(R31:R32)</f>
        <v>0.70710678118654757</v>
      </c>
      <c r="S35" s="22">
        <f t="shared" ref="S35:Y35" si="18">STDEV(S31:S32)</f>
        <v>14.142135623730951</v>
      </c>
      <c r="T35" s="22">
        <f t="shared" si="18"/>
        <v>2.1213203435596424</v>
      </c>
      <c r="U35" s="22">
        <f t="shared" si="18"/>
        <v>7.0710678118654755</v>
      </c>
      <c r="V35" s="22">
        <f t="shared" si="18"/>
        <v>7.0710678118654755</v>
      </c>
      <c r="W35" s="22">
        <f t="shared" si="18"/>
        <v>21.213203435596427</v>
      </c>
      <c r="X35" s="22">
        <f t="shared" si="18"/>
        <v>0.70710678118654757</v>
      </c>
      <c r="Y35" s="22">
        <f t="shared" si="18"/>
        <v>0</v>
      </c>
      <c r="Z35" s="24"/>
      <c r="AA35" s="22">
        <f>STDEV(AA31:AA32)</f>
        <v>0.70710678118654757</v>
      </c>
      <c r="AB35" s="22">
        <f>STDEV(AB31:AB32)</f>
        <v>0.70710678118654757</v>
      </c>
      <c r="AC35" s="22">
        <f>STDEV(AC31:AC32)</f>
        <v>0.70710678118654757</v>
      </c>
      <c r="AD35" s="24"/>
      <c r="AE35" s="24"/>
      <c r="AF35" s="24"/>
      <c r="AG35" s="24"/>
      <c r="AH35" s="22">
        <f t="shared" ref="AH35:BF35" si="19">STDEV(AH31:AH32)</f>
        <v>4.3840620433565975</v>
      </c>
      <c r="AI35" s="22">
        <f t="shared" si="19"/>
        <v>0.21213203435596412</v>
      </c>
      <c r="AJ35" s="22">
        <f t="shared" si="19"/>
        <v>0.70710678118654757</v>
      </c>
      <c r="AK35" s="22">
        <f t="shared" si="19"/>
        <v>0.49497474683058401</v>
      </c>
      <c r="AL35" s="22">
        <f t="shared" si="19"/>
        <v>0.98994949366116547</v>
      </c>
      <c r="AM35" s="22">
        <f t="shared" si="19"/>
        <v>0.14849242404917495</v>
      </c>
      <c r="AN35" s="22">
        <f t="shared" si="19"/>
        <v>0.7778174593052033</v>
      </c>
      <c r="AO35" s="22">
        <f t="shared" si="19"/>
        <v>0.14142135623730964</v>
      </c>
      <c r="AP35" s="22">
        <f t="shared" si="19"/>
        <v>4.2426406871192889E-2</v>
      </c>
      <c r="AQ35" s="22">
        <f t="shared" si="19"/>
        <v>0.14142135623730964</v>
      </c>
      <c r="AR35" s="22">
        <f t="shared" si="19"/>
        <v>7.0710678118654738E-2</v>
      </c>
      <c r="AS35" s="22">
        <f t="shared" si="19"/>
        <v>0.14142135623730964</v>
      </c>
      <c r="AT35" s="22">
        <f t="shared" si="19"/>
        <v>0</v>
      </c>
      <c r="AU35" s="22">
        <f t="shared" si="19"/>
        <v>7.0710678118654821E-2</v>
      </c>
      <c r="AV35" s="22">
        <f t="shared" si="19"/>
        <v>7.0710678118654814E-3</v>
      </c>
      <c r="AW35" s="22">
        <f t="shared" si="19"/>
        <v>7.0710678118654821E-2</v>
      </c>
      <c r="AX35" s="22">
        <f t="shared" si="19"/>
        <v>7.0710678118654814E-3</v>
      </c>
      <c r="AY35" s="22">
        <f t="shared" si="19"/>
        <v>7.0710678118654502E-2</v>
      </c>
      <c r="AZ35" s="22">
        <f t="shared" si="19"/>
        <v>7.0710678118654974E-2</v>
      </c>
      <c r="BA35" s="24"/>
      <c r="BB35" s="24"/>
      <c r="BC35" s="24"/>
      <c r="BD35" s="24"/>
      <c r="BE35" s="22">
        <f t="shared" si="19"/>
        <v>7.0710678118654655E-2</v>
      </c>
      <c r="BF35" s="22">
        <f t="shared" si="19"/>
        <v>0</v>
      </c>
    </row>
    <row r="36" spans="1:58" s="2" customFormat="1" ht="9.75" customHeight="1" x14ac:dyDescent="0.15">
      <c r="A36" s="15" t="s">
        <v>668</v>
      </c>
      <c r="B36" s="23">
        <f>B35/B34</f>
        <v>4.1139726460848267E-3</v>
      </c>
      <c r="C36" s="23">
        <f>C35/C34</f>
        <v>5.8864248173698076E-3</v>
      </c>
      <c r="D36" s="23">
        <f t="shared" ref="D36:P36" si="20">D35/D34</f>
        <v>3.714283814505834E-3</v>
      </c>
      <c r="E36" s="23">
        <f t="shared" si="20"/>
        <v>1.818161650898896E-2</v>
      </c>
      <c r="F36" s="23">
        <f t="shared" si="20"/>
        <v>0</v>
      </c>
      <c r="G36" s="23">
        <f t="shared" si="20"/>
        <v>8.5866032930969336E-4</v>
      </c>
      <c r="H36" s="23">
        <f t="shared" si="20"/>
        <v>1.4594567207152373E-3</v>
      </c>
      <c r="I36" s="23">
        <f t="shared" si="20"/>
        <v>8.0505515884615898E-3</v>
      </c>
      <c r="J36" s="23">
        <f t="shared" si="20"/>
        <v>4.4895668646764961E-2</v>
      </c>
      <c r="K36" s="23">
        <f t="shared" si="20"/>
        <v>3.1426968052735475E-2</v>
      </c>
      <c r="L36" s="23">
        <f t="shared" si="20"/>
        <v>0</v>
      </c>
      <c r="M36" s="23">
        <f t="shared" si="20"/>
        <v>1.4280658006392151E-3</v>
      </c>
      <c r="N36" s="23">
        <f t="shared" si="20"/>
        <v>0</v>
      </c>
      <c r="O36" s="27">
        <f t="shared" si="20"/>
        <v>0</v>
      </c>
      <c r="P36" s="23">
        <f t="shared" si="20"/>
        <v>1.2740662724081938E-2</v>
      </c>
      <c r="Q36" s="23">
        <f>Q35/Q34</f>
        <v>4.9413471781030579E-3</v>
      </c>
      <c r="R36" s="23">
        <f>R35/R34</f>
        <v>8.1746448692086426E-3</v>
      </c>
      <c r="S36" s="23">
        <f t="shared" ref="S36:Y36" si="21">S35/S34</f>
        <v>3.4493013716416956E-2</v>
      </c>
      <c r="T36" s="23">
        <f t="shared" si="21"/>
        <v>4.5619792334615966E-2</v>
      </c>
      <c r="U36" s="23">
        <f t="shared" si="21"/>
        <v>4.5619792334615973E-2</v>
      </c>
      <c r="V36" s="23">
        <f t="shared" si="21"/>
        <v>9.4280904158206336E-2</v>
      </c>
      <c r="W36" s="23">
        <f t="shared" si="21"/>
        <v>0.18446263857040371</v>
      </c>
      <c r="X36" s="23">
        <f t="shared" si="21"/>
        <v>3.6261886214694748E-2</v>
      </c>
      <c r="Y36" s="23">
        <f t="shared" si="21"/>
        <v>0</v>
      </c>
      <c r="Z36" s="24"/>
      <c r="AA36" s="23">
        <f>AA35/AA34</f>
        <v>4.285495643554834E-2</v>
      </c>
      <c r="AB36" s="23">
        <f>AB35/AB34</f>
        <v>4.8765984909417075E-2</v>
      </c>
      <c r="AC36" s="23">
        <f>AC35/AC34</f>
        <v>0.12856486930664501</v>
      </c>
      <c r="AD36" s="24"/>
      <c r="AE36" s="24"/>
      <c r="AF36" s="24"/>
      <c r="AG36" s="24"/>
      <c r="AH36" s="23">
        <f t="shared" ref="AH36:BF36" si="22">AH35/AH34</f>
        <v>0.47652848297354322</v>
      </c>
      <c r="AI36" s="23">
        <f t="shared" si="22"/>
        <v>2.8474098571270354E-2</v>
      </c>
      <c r="AJ36" s="23">
        <f t="shared" si="22"/>
        <v>4.4332713554015519E-3</v>
      </c>
      <c r="AK36" s="23">
        <f t="shared" si="22"/>
        <v>3.401888294368275E-2</v>
      </c>
      <c r="AL36" s="23">
        <f t="shared" si="22"/>
        <v>2.8861501272920278E-2</v>
      </c>
      <c r="AM36" s="23">
        <f t="shared" si="22"/>
        <v>3.0397630306893544E-2</v>
      </c>
      <c r="AN36" s="23">
        <f t="shared" si="22"/>
        <v>4.1483597829610842E-2</v>
      </c>
      <c r="AO36" s="23">
        <f t="shared" si="22"/>
        <v>3.2888687497048749E-2</v>
      </c>
      <c r="AP36" s="23">
        <f t="shared" si="22"/>
        <v>2.9877751317741473E-2</v>
      </c>
      <c r="AQ36" s="23">
        <f t="shared" si="22"/>
        <v>3.2888687497048749E-2</v>
      </c>
      <c r="AR36" s="23">
        <f t="shared" si="22"/>
        <v>0.10878565864408422</v>
      </c>
      <c r="AS36" s="23">
        <f t="shared" si="22"/>
        <v>3.6261886214694783E-2</v>
      </c>
      <c r="AT36" s="23">
        <f t="shared" si="22"/>
        <v>0</v>
      </c>
      <c r="AU36" s="23">
        <f t="shared" si="22"/>
        <v>3.0089650263257377E-2</v>
      </c>
      <c r="AV36" s="23">
        <f t="shared" si="22"/>
        <v>2.1107665110046213E-2</v>
      </c>
      <c r="AW36" s="23">
        <f t="shared" si="22"/>
        <v>3.4493013716416991E-2</v>
      </c>
      <c r="AX36" s="23">
        <f t="shared" si="22"/>
        <v>2.244783432338248E-2</v>
      </c>
      <c r="AY36" s="23">
        <f t="shared" si="22"/>
        <v>2.5712973861328911E-2</v>
      </c>
      <c r="AZ36" s="23">
        <f t="shared" si="22"/>
        <v>0.2020305089104428</v>
      </c>
      <c r="BA36" s="27"/>
      <c r="BB36" s="27"/>
      <c r="BC36" s="27"/>
      <c r="BD36" s="27"/>
      <c r="BE36" s="23">
        <f t="shared" si="22"/>
        <v>5.2378280087892332E-2</v>
      </c>
      <c r="BF36" s="23">
        <f t="shared" si="22"/>
        <v>0</v>
      </c>
    </row>
    <row r="37" spans="1:58" s="2" customFormat="1" ht="9.75" customHeight="1" x14ac:dyDescent="0.15">
      <c r="A37" s="1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7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4"/>
      <c r="AA37" s="23"/>
      <c r="AB37" s="23"/>
      <c r="AC37" s="23"/>
      <c r="AD37" s="24"/>
      <c r="AE37" s="24"/>
      <c r="AF37" s="24"/>
      <c r="AG37" s="24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7"/>
      <c r="BB37" s="27"/>
      <c r="BC37" s="27"/>
      <c r="BD37" s="27"/>
      <c r="BE37" s="23"/>
      <c r="BF37" s="23"/>
    </row>
    <row r="38" spans="1:58" s="2" customFormat="1" ht="9.75" customHeight="1" x14ac:dyDescent="0.15">
      <c r="A38" s="15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7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4"/>
      <c r="AA38" s="23"/>
      <c r="AB38" s="23"/>
      <c r="AC38" s="23"/>
      <c r="AD38" s="24"/>
      <c r="AE38" s="24"/>
      <c r="AF38" s="24"/>
      <c r="AG38" s="24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7"/>
      <c r="BB38" s="27"/>
      <c r="BC38" s="27"/>
      <c r="BD38" s="27"/>
      <c r="BE38" s="23"/>
      <c r="BF38" s="23"/>
    </row>
    <row r="39" spans="1:58" ht="9.75" customHeight="1" x14ac:dyDescent="0.2">
      <c r="A39" s="4" t="s">
        <v>78</v>
      </c>
      <c r="B39" s="3">
        <v>59.58</v>
      </c>
      <c r="C39" s="3">
        <v>0.15</v>
      </c>
      <c r="D39" s="3">
        <v>11.69</v>
      </c>
      <c r="E39" s="3">
        <v>6.45</v>
      </c>
      <c r="F39" s="3">
        <v>0.32</v>
      </c>
      <c r="G39" s="3">
        <v>2.57</v>
      </c>
      <c r="H39" s="3">
        <v>8.24</v>
      </c>
      <c r="I39" s="3">
        <v>4.0999999999999996</v>
      </c>
      <c r="J39" s="3">
        <v>4.21</v>
      </c>
      <c r="K39" s="3">
        <v>0.54</v>
      </c>
      <c r="L39" s="3"/>
      <c r="M39" s="3"/>
      <c r="N39" s="3">
        <v>9</v>
      </c>
      <c r="O39" s="25">
        <v>21</v>
      </c>
      <c r="P39" s="3">
        <v>50</v>
      </c>
      <c r="Q39" s="3">
        <v>303</v>
      </c>
      <c r="R39" s="3">
        <v>319</v>
      </c>
      <c r="S39" s="3" t="s">
        <v>71</v>
      </c>
      <c r="T39" s="3">
        <v>7</v>
      </c>
      <c r="U39" s="3" t="s">
        <v>71</v>
      </c>
      <c r="V39" s="3">
        <v>220</v>
      </c>
      <c r="W39" s="3">
        <v>250</v>
      </c>
      <c r="X39" s="3">
        <v>41</v>
      </c>
      <c r="Y39" s="3">
        <v>3.6</v>
      </c>
      <c r="Z39" s="25">
        <v>27</v>
      </c>
      <c r="AA39" s="3">
        <v>207</v>
      </c>
      <c r="AB39" s="3">
        <v>685</v>
      </c>
      <c r="AC39" s="3">
        <v>251</v>
      </c>
      <c r="AD39" s="25" t="s">
        <v>73</v>
      </c>
      <c r="AE39" s="25" t="s">
        <v>74</v>
      </c>
      <c r="AF39" s="25" t="s">
        <v>75</v>
      </c>
      <c r="AG39" s="25">
        <v>17</v>
      </c>
      <c r="AH39" s="3">
        <v>0.5</v>
      </c>
      <c r="AI39" s="3">
        <v>2.8</v>
      </c>
      <c r="AJ39" s="3">
        <v>449</v>
      </c>
      <c r="AK39" s="3">
        <v>1520</v>
      </c>
      <c r="AL39" s="3">
        <v>2570</v>
      </c>
      <c r="AM39" s="3">
        <v>222</v>
      </c>
      <c r="AN39" s="3">
        <v>678</v>
      </c>
      <c r="AO39" s="3">
        <v>112</v>
      </c>
      <c r="AP39" s="3">
        <v>17</v>
      </c>
      <c r="AQ39" s="3">
        <v>106</v>
      </c>
      <c r="AR39" s="3">
        <v>19.2</v>
      </c>
      <c r="AS39" s="3">
        <v>119</v>
      </c>
      <c r="AT39" s="3">
        <v>25.6</v>
      </c>
      <c r="AU39" s="3">
        <v>81.3</v>
      </c>
      <c r="AV39" s="3">
        <v>11.9</v>
      </c>
      <c r="AW39" s="3">
        <v>64.7</v>
      </c>
      <c r="AX39" s="3">
        <v>7.85</v>
      </c>
      <c r="AY39" s="3">
        <v>11.3</v>
      </c>
      <c r="AZ39" s="3">
        <v>33.299999999999997</v>
      </c>
      <c r="BA39" s="25">
        <v>1.2</v>
      </c>
      <c r="BB39" s="25">
        <v>1.48</v>
      </c>
      <c r="BC39" s="25">
        <v>108</v>
      </c>
      <c r="BD39" s="25">
        <v>0.7</v>
      </c>
      <c r="BE39" s="3">
        <v>1040</v>
      </c>
      <c r="BF39" s="3">
        <v>703</v>
      </c>
    </row>
    <row r="40" spans="1:58" ht="9.75" customHeight="1" x14ac:dyDescent="0.2">
      <c r="A40" s="4" t="s">
        <v>79</v>
      </c>
      <c r="B40" s="3">
        <v>59.68</v>
      </c>
      <c r="C40" s="3">
        <v>0.15</v>
      </c>
      <c r="D40" s="3">
        <v>11.76</v>
      </c>
      <c r="E40" s="3">
        <v>6.49</v>
      </c>
      <c r="F40" s="3">
        <v>0.32</v>
      </c>
      <c r="G40" s="3">
        <v>2.67</v>
      </c>
      <c r="H40" s="3">
        <v>8.25</v>
      </c>
      <c r="I40" s="3">
        <v>4.12</v>
      </c>
      <c r="J40" s="3">
        <v>4.2300000000000004</v>
      </c>
      <c r="K40" s="3">
        <v>0.54</v>
      </c>
      <c r="L40" s="3"/>
      <c r="M40" s="3"/>
      <c r="N40" s="3">
        <v>7</v>
      </c>
      <c r="O40" s="25">
        <v>20</v>
      </c>
      <c r="P40" s="3">
        <v>50</v>
      </c>
      <c r="Q40" s="3">
        <v>302</v>
      </c>
      <c r="R40" s="3">
        <v>320</v>
      </c>
      <c r="S40" s="3">
        <v>10</v>
      </c>
      <c r="T40" s="3">
        <v>9</v>
      </c>
      <c r="U40" s="3">
        <v>10</v>
      </c>
      <c r="V40" s="3">
        <v>17</v>
      </c>
      <c r="W40" s="3">
        <v>240</v>
      </c>
      <c r="X40" s="3">
        <v>27</v>
      </c>
      <c r="Y40" s="3">
        <v>1.4</v>
      </c>
      <c r="Z40" s="25">
        <v>19</v>
      </c>
      <c r="AA40" s="3">
        <v>206</v>
      </c>
      <c r="AB40" s="3">
        <v>718</v>
      </c>
      <c r="AC40" s="3">
        <v>148</v>
      </c>
      <c r="AD40" s="25">
        <v>1</v>
      </c>
      <c r="AE40" s="25">
        <v>2</v>
      </c>
      <c r="AF40" s="25"/>
      <c r="AG40" s="25">
        <v>6.5</v>
      </c>
      <c r="AH40" s="3">
        <v>0.3</v>
      </c>
      <c r="AI40" s="3">
        <v>3</v>
      </c>
      <c r="AJ40" s="3">
        <v>450</v>
      </c>
      <c r="AK40" s="3">
        <v>1340</v>
      </c>
      <c r="AL40" s="3">
        <v>2230</v>
      </c>
      <c r="AM40" s="3">
        <v>223</v>
      </c>
      <c r="AN40" s="3">
        <v>670</v>
      </c>
      <c r="AO40" s="3">
        <v>109</v>
      </c>
      <c r="AP40" s="3">
        <v>17</v>
      </c>
      <c r="AQ40" s="3">
        <v>105</v>
      </c>
      <c r="AR40" s="3">
        <v>18</v>
      </c>
      <c r="AS40" s="3">
        <v>118</v>
      </c>
      <c r="AT40" s="3">
        <v>29.5</v>
      </c>
      <c r="AU40" s="3">
        <v>68</v>
      </c>
      <c r="AV40" s="3">
        <v>11.6</v>
      </c>
      <c r="AW40" s="3">
        <v>62</v>
      </c>
      <c r="AX40" s="3">
        <v>7.9</v>
      </c>
      <c r="AY40" s="3">
        <v>9.6999999999999993</v>
      </c>
      <c r="AZ40" s="3">
        <v>30</v>
      </c>
      <c r="BA40" s="25">
        <v>1.1000000000000001</v>
      </c>
      <c r="BB40" s="25">
        <v>1.5</v>
      </c>
      <c r="BC40" s="25">
        <v>133</v>
      </c>
      <c r="BD40" s="25">
        <v>0.8</v>
      </c>
      <c r="BE40" s="3">
        <v>1000</v>
      </c>
      <c r="BF40" s="3">
        <v>650</v>
      </c>
    </row>
    <row r="41" spans="1:58" ht="9.75" customHeight="1" x14ac:dyDescent="0.2">
      <c r="A41" s="4" t="s">
        <v>80</v>
      </c>
      <c r="B41" s="3">
        <v>11.2</v>
      </c>
      <c r="C41" s="3">
        <v>0.107</v>
      </c>
      <c r="D41" s="3">
        <v>1.88</v>
      </c>
      <c r="E41" s="3">
        <v>0.74</v>
      </c>
      <c r="F41" s="3">
        <v>1.2E-2</v>
      </c>
      <c r="G41" s="3">
        <v>0.33</v>
      </c>
      <c r="H41" s="3">
        <v>43.47</v>
      </c>
      <c r="I41" s="3">
        <v>0.88</v>
      </c>
      <c r="J41" s="3">
        <v>0.56999999999999995</v>
      </c>
      <c r="K41" s="3">
        <v>28.59</v>
      </c>
      <c r="L41" s="3"/>
      <c r="M41" s="3"/>
      <c r="N41" s="3">
        <v>3</v>
      </c>
      <c r="O41" s="25">
        <v>4</v>
      </c>
      <c r="P41" s="3">
        <v>1572</v>
      </c>
      <c r="Q41" s="3">
        <v>917</v>
      </c>
      <c r="R41" s="3">
        <v>93</v>
      </c>
      <c r="S41" s="3"/>
      <c r="T41" s="3"/>
      <c r="U41" s="3"/>
      <c r="V41" s="3"/>
      <c r="W41" s="3"/>
      <c r="X41" s="3"/>
      <c r="Y41" s="3"/>
      <c r="Z41" s="25"/>
      <c r="AA41" s="3"/>
      <c r="AB41" s="3"/>
      <c r="AC41" s="3"/>
      <c r="AD41" s="25"/>
      <c r="AE41" s="25"/>
      <c r="AF41" s="25"/>
      <c r="AG41" s="25"/>
      <c r="AH41" s="3"/>
      <c r="AI41" s="3"/>
      <c r="AJ41" s="3">
        <v>117</v>
      </c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25"/>
      <c r="BB41" s="25"/>
      <c r="BC41" s="25"/>
      <c r="BD41" s="25"/>
      <c r="BE41" s="3"/>
      <c r="BF41" s="3"/>
    </row>
    <row r="42" spans="1:58" ht="9.75" customHeight="1" x14ac:dyDescent="0.2">
      <c r="A42" s="4" t="s">
        <v>81</v>
      </c>
      <c r="B42" s="3">
        <v>11.2</v>
      </c>
      <c r="C42" s="3">
        <v>0.11</v>
      </c>
      <c r="D42" s="3">
        <v>1.8</v>
      </c>
      <c r="E42" s="3">
        <v>0.79</v>
      </c>
      <c r="F42" s="3">
        <v>1.2E-2</v>
      </c>
      <c r="G42" s="3">
        <v>0.33</v>
      </c>
      <c r="H42" s="3">
        <v>43.6</v>
      </c>
      <c r="I42" s="3">
        <v>0.86</v>
      </c>
      <c r="J42" s="3">
        <v>0.51</v>
      </c>
      <c r="K42" s="3">
        <v>30.2</v>
      </c>
      <c r="L42" s="3"/>
      <c r="M42" s="3"/>
      <c r="N42" s="3"/>
      <c r="O42" s="25"/>
      <c r="P42" s="3">
        <v>1737</v>
      </c>
      <c r="Q42" s="3"/>
      <c r="R42" s="3"/>
      <c r="S42" s="3"/>
      <c r="T42" s="3"/>
      <c r="U42" s="3"/>
      <c r="V42" s="3"/>
      <c r="W42" s="3"/>
      <c r="X42" s="3"/>
      <c r="Y42" s="3"/>
      <c r="Z42" s="25"/>
      <c r="AA42" s="3"/>
      <c r="AB42" s="3"/>
      <c r="AC42" s="3"/>
      <c r="AD42" s="25"/>
      <c r="AE42" s="25"/>
      <c r="AF42" s="25"/>
      <c r="AG42" s="25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25"/>
      <c r="BB42" s="25"/>
      <c r="BC42" s="25"/>
      <c r="BD42" s="25"/>
      <c r="BE42" s="3"/>
      <c r="BF42" s="3"/>
    </row>
    <row r="43" spans="1:58" ht="9.75" customHeight="1" x14ac:dyDescent="0.2">
      <c r="A43" s="4" t="s">
        <v>88</v>
      </c>
      <c r="B43" s="3">
        <v>72.739999999999995</v>
      </c>
      <c r="C43" s="3">
        <v>0.27600000000000002</v>
      </c>
      <c r="D43" s="3">
        <v>12.79</v>
      </c>
      <c r="E43" s="3">
        <v>3.2</v>
      </c>
      <c r="F43" s="3">
        <v>0.14000000000000001</v>
      </c>
      <c r="G43" s="3">
        <v>0.16</v>
      </c>
      <c r="H43" s="3">
        <v>0.57999999999999996</v>
      </c>
      <c r="I43" s="3">
        <v>2.5099999999999998</v>
      </c>
      <c r="J43" s="3">
        <v>5.34</v>
      </c>
      <c r="K43" s="3">
        <v>0.05</v>
      </c>
      <c r="L43" s="3"/>
      <c r="M43" s="3"/>
      <c r="N43" s="3">
        <v>5</v>
      </c>
      <c r="O43" s="25">
        <v>4</v>
      </c>
      <c r="P43" s="3">
        <v>34</v>
      </c>
      <c r="Q43" s="3">
        <v>40</v>
      </c>
      <c r="R43" s="3">
        <v>394</v>
      </c>
      <c r="S43" s="3"/>
      <c r="T43" s="3"/>
      <c r="U43" s="3"/>
      <c r="V43" s="3"/>
      <c r="W43" s="3"/>
      <c r="X43" s="3"/>
      <c r="Y43" s="3"/>
      <c r="Z43" s="25"/>
      <c r="AA43" s="3"/>
      <c r="AB43" s="3"/>
      <c r="AC43" s="3"/>
      <c r="AD43" s="25"/>
      <c r="AE43" s="25"/>
      <c r="AF43" s="25"/>
      <c r="AG43" s="25"/>
      <c r="AH43" s="3"/>
      <c r="AI43" s="3"/>
      <c r="AJ43" s="3">
        <v>499</v>
      </c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25"/>
      <c r="BB43" s="25"/>
      <c r="BC43" s="25"/>
      <c r="BD43" s="25"/>
      <c r="BE43" s="3"/>
      <c r="BF43" s="3"/>
    </row>
    <row r="44" spans="1:58" ht="9.75" customHeight="1" x14ac:dyDescent="0.2">
      <c r="A44" s="4" t="s">
        <v>89</v>
      </c>
      <c r="B44" s="3">
        <v>72.78</v>
      </c>
      <c r="C44" s="3">
        <v>0.3</v>
      </c>
      <c r="D44" s="3">
        <v>12.96</v>
      </c>
      <c r="E44" s="3">
        <v>3.21</v>
      </c>
      <c r="F44" s="3">
        <v>0.14000000000000001</v>
      </c>
      <c r="G44" s="3">
        <v>0.16</v>
      </c>
      <c r="H44" s="3">
        <v>0.59</v>
      </c>
      <c r="I44" s="3">
        <v>2.57</v>
      </c>
      <c r="J44" s="3">
        <v>5.43</v>
      </c>
      <c r="K44" s="3">
        <v>0.05</v>
      </c>
      <c r="L44" s="3"/>
      <c r="M44" s="3"/>
      <c r="N44" s="3">
        <v>5</v>
      </c>
      <c r="O44" s="25">
        <v>4</v>
      </c>
      <c r="P44" s="3">
        <v>5</v>
      </c>
      <c r="Q44" s="3">
        <v>43</v>
      </c>
      <c r="R44" s="3">
        <v>403</v>
      </c>
      <c r="S44" s="3"/>
      <c r="T44" s="3"/>
      <c r="U44" s="3"/>
      <c r="V44" s="3"/>
      <c r="W44" s="3"/>
      <c r="X44" s="3"/>
      <c r="Y44" s="3"/>
      <c r="Z44" s="25"/>
      <c r="AA44" s="3"/>
      <c r="AB44" s="3"/>
      <c r="AC44" s="3"/>
      <c r="AD44" s="25"/>
      <c r="AE44" s="25"/>
      <c r="AF44" s="25"/>
      <c r="AG44" s="25"/>
      <c r="AH44" s="3"/>
      <c r="AI44" s="3"/>
      <c r="AJ44" s="3">
        <v>506</v>
      </c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25"/>
      <c r="BB44" s="25"/>
      <c r="BC44" s="25"/>
      <c r="BD44" s="25"/>
      <c r="BE44" s="3"/>
      <c r="BF44" s="3"/>
    </row>
    <row r="45" spans="1:58" ht="9.75" customHeight="1" x14ac:dyDescent="0.2">
      <c r="A45" s="4" t="s">
        <v>90</v>
      </c>
      <c r="B45" s="3">
        <v>49.14</v>
      </c>
      <c r="C45" s="3">
        <v>1.2749999999999999</v>
      </c>
      <c r="D45" s="3">
        <v>28.28</v>
      </c>
      <c r="E45" s="3">
        <v>11.07</v>
      </c>
      <c r="F45" s="3">
        <v>1.7000000000000001E-2</v>
      </c>
      <c r="G45" s="3">
        <v>0.79</v>
      </c>
      <c r="H45" s="3">
        <v>2.13</v>
      </c>
      <c r="I45" s="3">
        <v>0.27</v>
      </c>
      <c r="J45" s="3">
        <v>2.3199999999999998</v>
      </c>
      <c r="K45" s="3">
        <v>0.52</v>
      </c>
      <c r="L45" s="3"/>
      <c r="M45" s="3"/>
      <c r="N45" s="3">
        <v>41</v>
      </c>
      <c r="O45" s="25">
        <v>13</v>
      </c>
      <c r="P45" s="3">
        <v>290</v>
      </c>
      <c r="Q45" s="3">
        <v>1030</v>
      </c>
      <c r="R45" s="3">
        <v>221</v>
      </c>
      <c r="S45" s="3"/>
      <c r="T45" s="3"/>
      <c r="U45" s="3"/>
      <c r="V45" s="3"/>
      <c r="W45" s="3"/>
      <c r="X45" s="3"/>
      <c r="Y45" s="3"/>
      <c r="Z45" s="25"/>
      <c r="AA45" s="3"/>
      <c r="AB45" s="3"/>
      <c r="AC45" s="3"/>
      <c r="AD45" s="25"/>
      <c r="AE45" s="25"/>
      <c r="AF45" s="25"/>
      <c r="AG45" s="25"/>
      <c r="AH45" s="3"/>
      <c r="AI45" s="3"/>
      <c r="AJ45" s="3">
        <v>708</v>
      </c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25"/>
      <c r="BB45" s="25"/>
      <c r="BC45" s="25"/>
      <c r="BD45" s="25"/>
      <c r="BE45" s="3"/>
      <c r="BF45" s="3"/>
    </row>
    <row r="46" spans="1:58" ht="9.75" customHeight="1" x14ac:dyDescent="0.2">
      <c r="A46" s="4" t="s">
        <v>91</v>
      </c>
      <c r="B46" s="3">
        <v>49.24</v>
      </c>
      <c r="C46" s="3">
        <v>1.32</v>
      </c>
      <c r="D46" s="3">
        <v>28.43</v>
      </c>
      <c r="E46" s="3">
        <v>11.13</v>
      </c>
      <c r="F46" s="3">
        <v>0.02</v>
      </c>
      <c r="G46" s="3">
        <v>0.8</v>
      </c>
      <c r="H46" s="3">
        <v>2.11</v>
      </c>
      <c r="I46" s="3">
        <v>0.27</v>
      </c>
      <c r="J46" s="3">
        <v>2.35</v>
      </c>
      <c r="K46" s="3">
        <v>0.53</v>
      </c>
      <c r="L46" s="3"/>
      <c r="M46" s="3"/>
      <c r="N46" s="3">
        <v>41</v>
      </c>
      <c r="O46" s="25"/>
      <c r="P46" s="3">
        <v>296</v>
      </c>
      <c r="Q46" s="3">
        <v>1041</v>
      </c>
      <c r="R46" s="3"/>
      <c r="S46" s="3"/>
      <c r="T46" s="3"/>
      <c r="U46" s="3"/>
      <c r="V46" s="3"/>
      <c r="W46" s="3"/>
      <c r="X46" s="3"/>
      <c r="Y46" s="3"/>
      <c r="Z46" s="25"/>
      <c r="AA46" s="3"/>
      <c r="AB46" s="3"/>
      <c r="AC46" s="3"/>
      <c r="AD46" s="25"/>
      <c r="AE46" s="25"/>
      <c r="AF46" s="25"/>
      <c r="AG46" s="25"/>
      <c r="AH46" s="3"/>
      <c r="AI46" s="3"/>
      <c r="AJ46" s="3">
        <v>709</v>
      </c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25"/>
      <c r="BB46" s="25"/>
      <c r="BC46" s="25"/>
      <c r="BD46" s="25"/>
      <c r="BE46" s="3"/>
      <c r="BF46" s="3"/>
    </row>
    <row r="47" spans="1:58" ht="9.75" customHeight="1" x14ac:dyDescent="0.2">
      <c r="A47" s="4" t="s">
        <v>92</v>
      </c>
      <c r="B47" s="3">
        <v>59.56</v>
      </c>
      <c r="C47" s="3">
        <v>0.13100000000000001</v>
      </c>
      <c r="D47" s="3">
        <v>18.32</v>
      </c>
      <c r="E47" s="3">
        <v>5.23</v>
      </c>
      <c r="F47" s="3">
        <v>0.221</v>
      </c>
      <c r="G47" s="3">
        <v>0.1</v>
      </c>
      <c r="H47" s="3">
        <v>1.1499999999999999</v>
      </c>
      <c r="I47" s="3">
        <v>8.94</v>
      </c>
      <c r="J47" s="3">
        <v>4.2699999999999996</v>
      </c>
      <c r="K47" s="3">
        <v>0.16</v>
      </c>
      <c r="L47" s="3"/>
      <c r="M47" s="3"/>
      <c r="N47" s="3" t="s">
        <v>70</v>
      </c>
      <c r="O47" s="25">
        <v>9</v>
      </c>
      <c r="P47" s="3" t="s">
        <v>72</v>
      </c>
      <c r="Q47" s="3">
        <v>700</v>
      </c>
      <c r="R47" s="3">
        <v>1210</v>
      </c>
      <c r="S47" s="3" t="s">
        <v>71</v>
      </c>
      <c r="T47" s="3" t="s">
        <v>70</v>
      </c>
      <c r="U47" s="3" t="s">
        <v>71</v>
      </c>
      <c r="V47" s="3" t="s">
        <v>114</v>
      </c>
      <c r="W47" s="3">
        <v>230</v>
      </c>
      <c r="X47" s="3">
        <v>36</v>
      </c>
      <c r="Y47" s="3">
        <v>1.6</v>
      </c>
      <c r="Z47" s="25" t="s">
        <v>72</v>
      </c>
      <c r="AA47" s="3">
        <v>115</v>
      </c>
      <c r="AB47" s="3">
        <v>44.9</v>
      </c>
      <c r="AC47" s="3">
        <v>235</v>
      </c>
      <c r="AD47" s="25">
        <v>5</v>
      </c>
      <c r="AE47" s="25" t="s">
        <v>74</v>
      </c>
      <c r="AF47" s="25" t="s">
        <v>75</v>
      </c>
      <c r="AG47" s="25">
        <v>6</v>
      </c>
      <c r="AH47" s="3">
        <v>1.6</v>
      </c>
      <c r="AI47" s="3">
        <v>1.5</v>
      </c>
      <c r="AJ47" s="3">
        <v>615</v>
      </c>
      <c r="AK47" s="3">
        <v>152</v>
      </c>
      <c r="AL47" s="3">
        <v>259</v>
      </c>
      <c r="AM47" s="3">
        <v>26</v>
      </c>
      <c r="AN47" s="3">
        <v>79.8</v>
      </c>
      <c r="AO47" s="3">
        <v>12.3</v>
      </c>
      <c r="AP47" s="3">
        <v>3.66</v>
      </c>
      <c r="AQ47" s="3">
        <v>9.98</v>
      </c>
      <c r="AR47" s="3">
        <v>1.51</v>
      </c>
      <c r="AS47" s="3">
        <v>8.16</v>
      </c>
      <c r="AT47" s="3">
        <v>1.5</v>
      </c>
      <c r="AU47" s="3">
        <v>4.83</v>
      </c>
      <c r="AV47" s="3">
        <v>0.69099999999999995</v>
      </c>
      <c r="AW47" s="3">
        <v>4.47</v>
      </c>
      <c r="AX47" s="3">
        <v>0.63100000000000001</v>
      </c>
      <c r="AY47" s="3">
        <v>26.9</v>
      </c>
      <c r="AZ47" s="3">
        <v>19.3</v>
      </c>
      <c r="BA47" s="25">
        <v>2.9</v>
      </c>
      <c r="BB47" s="25">
        <v>0.26</v>
      </c>
      <c r="BC47" s="25">
        <v>17</v>
      </c>
      <c r="BD47" s="25">
        <v>0.2</v>
      </c>
      <c r="BE47" s="3">
        <v>31.1</v>
      </c>
      <c r="BF47" s="3">
        <v>9</v>
      </c>
    </row>
    <row r="48" spans="1:58" ht="9.75" customHeight="1" x14ac:dyDescent="0.2">
      <c r="A48" s="4" t="s">
        <v>93</v>
      </c>
      <c r="B48" s="3">
        <v>59.64</v>
      </c>
      <c r="C48" s="3">
        <v>0.13500000000000001</v>
      </c>
      <c r="D48" s="3">
        <v>18.39</v>
      </c>
      <c r="E48" s="3">
        <v>5.22</v>
      </c>
      <c r="F48" s="3">
        <v>0.22</v>
      </c>
      <c r="G48" s="3">
        <v>0.1</v>
      </c>
      <c r="H48" s="3">
        <v>1.0900000000000001</v>
      </c>
      <c r="I48" s="3">
        <v>8.94</v>
      </c>
      <c r="J48" s="3">
        <v>4.28</v>
      </c>
      <c r="K48" s="3">
        <v>0.16</v>
      </c>
      <c r="L48" s="3"/>
      <c r="M48" s="3"/>
      <c r="N48" s="3">
        <v>0.6</v>
      </c>
      <c r="O48" s="25">
        <v>10</v>
      </c>
      <c r="P48" s="3">
        <v>9</v>
      </c>
      <c r="Q48" s="3">
        <v>700</v>
      </c>
      <c r="R48" s="3">
        <v>1210</v>
      </c>
      <c r="S48" s="3">
        <v>4</v>
      </c>
      <c r="T48" s="3">
        <v>0.9</v>
      </c>
      <c r="U48" s="3">
        <v>3</v>
      </c>
      <c r="V48" s="3">
        <v>5</v>
      </c>
      <c r="W48" s="3">
        <v>240</v>
      </c>
      <c r="X48" s="3">
        <v>35</v>
      </c>
      <c r="Y48" s="3">
        <v>1.4</v>
      </c>
      <c r="Z48" s="25">
        <v>5</v>
      </c>
      <c r="AA48" s="3">
        <v>118</v>
      </c>
      <c r="AB48" s="3">
        <v>46</v>
      </c>
      <c r="AC48" s="3">
        <v>270</v>
      </c>
      <c r="AD48" s="25">
        <v>5</v>
      </c>
      <c r="AE48" s="25">
        <v>0.08</v>
      </c>
      <c r="AF48" s="25">
        <v>0.1</v>
      </c>
      <c r="AG48" s="25">
        <v>7</v>
      </c>
      <c r="AH48" s="3">
        <v>1.7</v>
      </c>
      <c r="AI48" s="3">
        <v>1.5</v>
      </c>
      <c r="AJ48" s="3">
        <v>560</v>
      </c>
      <c r="AK48" s="3">
        <v>150</v>
      </c>
      <c r="AL48" s="3">
        <v>260</v>
      </c>
      <c r="AM48" s="3">
        <v>19</v>
      </c>
      <c r="AN48" s="3">
        <v>79</v>
      </c>
      <c r="AO48" s="3">
        <v>12.6</v>
      </c>
      <c r="AP48" s="3">
        <v>3.6</v>
      </c>
      <c r="AQ48" s="3">
        <v>9.5</v>
      </c>
      <c r="AR48" s="3">
        <v>1.55</v>
      </c>
      <c r="AS48" s="3">
        <v>8.1</v>
      </c>
      <c r="AT48" s="3">
        <v>1.9</v>
      </c>
      <c r="AU48" s="3">
        <v>4.2</v>
      </c>
      <c r="AV48" s="3">
        <v>0.69</v>
      </c>
      <c r="AW48" s="3">
        <v>4.4000000000000004</v>
      </c>
      <c r="AX48" s="3">
        <v>0.6</v>
      </c>
      <c r="AY48" s="3">
        <v>28</v>
      </c>
      <c r="AZ48" s="3">
        <v>18.600000000000001</v>
      </c>
      <c r="BA48" s="25">
        <v>3.6</v>
      </c>
      <c r="BB48" s="25">
        <v>0.26</v>
      </c>
      <c r="BC48" s="25">
        <v>18</v>
      </c>
      <c r="BD48" s="25">
        <v>0.1</v>
      </c>
      <c r="BE48" s="3">
        <v>31</v>
      </c>
      <c r="BF48" s="3">
        <v>9.06</v>
      </c>
    </row>
    <row r="49" spans="1:58" ht="9.75" customHeight="1" x14ac:dyDescent="0.2">
      <c r="A49" s="4" t="s">
        <v>94</v>
      </c>
      <c r="B49" s="3">
        <v>41.05</v>
      </c>
      <c r="C49" s="3">
        <v>8.0000000000000002E-3</v>
      </c>
      <c r="D49" s="3">
        <v>0.12</v>
      </c>
      <c r="E49" s="3">
        <v>55.67</v>
      </c>
      <c r="F49" s="3">
        <v>3.5000000000000003E-2</v>
      </c>
      <c r="G49" s="3">
        <v>1.92</v>
      </c>
      <c r="H49" s="3">
        <v>1.53</v>
      </c>
      <c r="I49" s="3">
        <v>0.03</v>
      </c>
      <c r="J49" s="3" t="s">
        <v>112</v>
      </c>
      <c r="K49" s="3">
        <v>0.06</v>
      </c>
      <c r="L49" s="3"/>
      <c r="M49" s="3"/>
      <c r="N49" s="3" t="s">
        <v>70</v>
      </c>
      <c r="O49" s="25">
        <v>4</v>
      </c>
      <c r="P49" s="3" t="s">
        <v>72</v>
      </c>
      <c r="Q49" s="3">
        <v>4</v>
      </c>
      <c r="R49" s="3">
        <v>8</v>
      </c>
      <c r="S49" s="3" t="s">
        <v>71</v>
      </c>
      <c r="T49" s="3">
        <v>30</v>
      </c>
      <c r="U49" s="3">
        <v>20</v>
      </c>
      <c r="V49" s="3">
        <v>10</v>
      </c>
      <c r="W49" s="3" t="s">
        <v>115</v>
      </c>
      <c r="X49" s="3">
        <v>1</v>
      </c>
      <c r="Y49" s="3">
        <v>24</v>
      </c>
      <c r="Z49" s="25" t="s">
        <v>72</v>
      </c>
      <c r="AA49" s="3" t="s">
        <v>70</v>
      </c>
      <c r="AB49" s="3">
        <v>10.7</v>
      </c>
      <c r="AC49" s="3" t="s">
        <v>76</v>
      </c>
      <c r="AD49" s="25" t="s">
        <v>73</v>
      </c>
      <c r="AE49" s="25" t="s">
        <v>74</v>
      </c>
      <c r="AF49" s="25" t="s">
        <v>75</v>
      </c>
      <c r="AG49" s="25" t="s">
        <v>70</v>
      </c>
      <c r="AH49" s="3">
        <v>0.7</v>
      </c>
      <c r="AI49" s="3" t="s">
        <v>75</v>
      </c>
      <c r="AJ49" s="3">
        <v>5</v>
      </c>
      <c r="AK49" s="3">
        <v>3.16</v>
      </c>
      <c r="AL49" s="3">
        <v>4.4000000000000004</v>
      </c>
      <c r="AM49" s="3">
        <v>0.5</v>
      </c>
      <c r="AN49" s="3">
        <v>1.86</v>
      </c>
      <c r="AO49" s="3">
        <v>0.52</v>
      </c>
      <c r="AP49" s="3">
        <v>0.41799999999999998</v>
      </c>
      <c r="AQ49" s="3">
        <v>0.7</v>
      </c>
      <c r="AR49" s="3">
        <v>0.13</v>
      </c>
      <c r="AS49" s="3">
        <v>0.89</v>
      </c>
      <c r="AT49" s="3">
        <v>0.22</v>
      </c>
      <c r="AU49" s="3">
        <v>0.72</v>
      </c>
      <c r="AV49" s="3">
        <v>0.107</v>
      </c>
      <c r="AW49" s="3">
        <v>0.65</v>
      </c>
      <c r="AX49" s="3">
        <v>0.1</v>
      </c>
      <c r="AY49" s="3" t="s">
        <v>75</v>
      </c>
      <c r="AZ49" s="3">
        <v>0.2</v>
      </c>
      <c r="BA49" s="25">
        <v>223</v>
      </c>
      <c r="BB49" s="25" t="s">
        <v>119</v>
      </c>
      <c r="BC49" s="25" t="s">
        <v>72</v>
      </c>
      <c r="BD49" s="25" t="s">
        <v>75</v>
      </c>
      <c r="BE49" s="3" t="s">
        <v>119</v>
      </c>
      <c r="BF49" s="3">
        <v>0.02</v>
      </c>
    </row>
    <row r="50" spans="1:58" ht="9.75" customHeight="1" x14ac:dyDescent="0.2">
      <c r="A50" s="4" t="s">
        <v>95</v>
      </c>
      <c r="B50" s="3">
        <v>41.2</v>
      </c>
      <c r="C50" s="3">
        <v>0.01</v>
      </c>
      <c r="D50" s="3">
        <v>0.15</v>
      </c>
      <c r="E50" s="3">
        <v>55.85</v>
      </c>
      <c r="F50" s="3">
        <v>4.2000000000000003E-2</v>
      </c>
      <c r="G50" s="3">
        <v>1.89</v>
      </c>
      <c r="H50" s="3">
        <v>1.55</v>
      </c>
      <c r="I50" s="3">
        <v>0.03</v>
      </c>
      <c r="J50" s="3">
        <v>0.01</v>
      </c>
      <c r="K50" s="3">
        <v>0.06</v>
      </c>
      <c r="L50" s="3"/>
      <c r="M50" s="3"/>
      <c r="N50" s="3">
        <v>5</v>
      </c>
      <c r="O50" s="25">
        <v>5</v>
      </c>
      <c r="P50" s="3">
        <v>2</v>
      </c>
      <c r="Q50" s="3">
        <v>3</v>
      </c>
      <c r="R50" s="3">
        <v>1</v>
      </c>
      <c r="S50" s="3">
        <v>4</v>
      </c>
      <c r="T50" s="3">
        <v>29</v>
      </c>
      <c r="U50" s="3">
        <v>20</v>
      </c>
      <c r="V50" s="3">
        <v>10</v>
      </c>
      <c r="W50" s="3">
        <v>20</v>
      </c>
      <c r="X50" s="3">
        <v>0.7</v>
      </c>
      <c r="Y50" s="3">
        <v>24</v>
      </c>
      <c r="Z50" s="25">
        <v>2</v>
      </c>
      <c r="AA50" s="3">
        <v>0.4</v>
      </c>
      <c r="AB50" s="3">
        <v>9</v>
      </c>
      <c r="AC50" s="3">
        <v>0.1</v>
      </c>
      <c r="AD50" s="25">
        <v>0.7</v>
      </c>
      <c r="AE50" s="25"/>
      <c r="AF50" s="25">
        <v>0.2</v>
      </c>
      <c r="AG50" s="25">
        <v>0.3</v>
      </c>
      <c r="AH50" s="3">
        <v>0.6</v>
      </c>
      <c r="AI50" s="3">
        <v>0.06</v>
      </c>
      <c r="AJ50" s="3">
        <v>2</v>
      </c>
      <c r="AK50" s="3">
        <v>2.8</v>
      </c>
      <c r="AL50" s="3">
        <v>4</v>
      </c>
      <c r="AM50" s="3">
        <v>0.4</v>
      </c>
      <c r="AN50" s="3">
        <v>1.8</v>
      </c>
      <c r="AO50" s="3">
        <v>0.4</v>
      </c>
      <c r="AP50" s="3">
        <v>0.39</v>
      </c>
      <c r="AQ50" s="3">
        <v>0.74</v>
      </c>
      <c r="AR50" s="3">
        <v>0.11</v>
      </c>
      <c r="AS50" s="3">
        <v>0.8</v>
      </c>
      <c r="AT50" s="3">
        <v>0.2</v>
      </c>
      <c r="AU50" s="3">
        <v>0.63</v>
      </c>
      <c r="AV50" s="3">
        <v>0.09</v>
      </c>
      <c r="AW50" s="3">
        <v>0.6</v>
      </c>
      <c r="AX50" s="3">
        <v>0.09</v>
      </c>
      <c r="AY50" s="3">
        <v>0.04</v>
      </c>
      <c r="AZ50" s="3">
        <v>0.2</v>
      </c>
      <c r="BA50" s="25">
        <v>220</v>
      </c>
      <c r="BB50" s="25">
        <v>0.02</v>
      </c>
      <c r="BC50" s="25">
        <v>4</v>
      </c>
      <c r="BD50" s="25"/>
      <c r="BE50" s="3">
        <v>0.1</v>
      </c>
      <c r="BF50" s="3">
        <v>0.02</v>
      </c>
    </row>
    <row r="51" spans="1:58" ht="9.75" customHeight="1" x14ac:dyDescent="0.2">
      <c r="A51" s="4" t="s">
        <v>96</v>
      </c>
      <c r="B51" s="3">
        <v>65.099999999999994</v>
      </c>
      <c r="C51" s="3">
        <v>1.2999999999999999E-2</v>
      </c>
      <c r="D51" s="3">
        <v>18.53</v>
      </c>
      <c r="E51" s="3">
        <v>0.14000000000000001</v>
      </c>
      <c r="F51" s="3">
        <v>3.0000000000000001E-3</v>
      </c>
      <c r="G51" s="3">
        <v>0.01</v>
      </c>
      <c r="H51" s="3">
        <v>0.08</v>
      </c>
      <c r="I51" s="3">
        <v>2.48</v>
      </c>
      <c r="J51" s="3">
        <v>12.67</v>
      </c>
      <c r="K51" s="3">
        <v>0.01</v>
      </c>
      <c r="L51" s="3"/>
      <c r="M51" s="3"/>
      <c r="N51" s="3" t="s">
        <v>70</v>
      </c>
      <c r="O51" s="25" t="s">
        <v>70</v>
      </c>
      <c r="P51" s="3" t="s">
        <v>72</v>
      </c>
      <c r="Q51" s="3">
        <v>38</v>
      </c>
      <c r="R51" s="3" t="s">
        <v>117</v>
      </c>
      <c r="S51" s="3"/>
      <c r="T51" s="3"/>
      <c r="U51" s="3"/>
      <c r="V51" s="3"/>
      <c r="W51" s="3"/>
      <c r="X51" s="3"/>
      <c r="Y51" s="3"/>
      <c r="Z51" s="25"/>
      <c r="AA51" s="3"/>
      <c r="AB51" s="3"/>
      <c r="AC51" s="3"/>
      <c r="AD51" s="25"/>
      <c r="AE51" s="25"/>
      <c r="AF51" s="25"/>
      <c r="AG51" s="25"/>
      <c r="AH51" s="3"/>
      <c r="AI51" s="3"/>
      <c r="AJ51" s="3">
        <v>213</v>
      </c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25"/>
      <c r="BB51" s="25"/>
      <c r="BC51" s="25"/>
      <c r="BD51" s="25"/>
      <c r="BE51" s="3"/>
      <c r="BF51" s="3"/>
    </row>
    <row r="52" spans="1:58" ht="9.75" customHeight="1" x14ac:dyDescent="0.2">
      <c r="A52" s="4" t="s">
        <v>97</v>
      </c>
      <c r="B52" s="3">
        <v>65.02</v>
      </c>
      <c r="C52" s="3">
        <v>0.02</v>
      </c>
      <c r="D52" s="3">
        <v>18.61</v>
      </c>
      <c r="E52" s="3">
        <v>0.09</v>
      </c>
      <c r="F52" s="3">
        <v>5.0000000000000001E-3</v>
      </c>
      <c r="G52" s="3">
        <v>0.01</v>
      </c>
      <c r="H52" s="3">
        <v>0.1</v>
      </c>
      <c r="I52" s="3">
        <v>2.58</v>
      </c>
      <c r="J52" s="3">
        <v>12.81</v>
      </c>
      <c r="K52" s="3">
        <v>0.02</v>
      </c>
      <c r="L52" s="3"/>
      <c r="M52" s="3"/>
      <c r="N52" s="3">
        <v>1</v>
      </c>
      <c r="O52" s="25">
        <v>1</v>
      </c>
      <c r="P52" s="3">
        <v>5</v>
      </c>
      <c r="Q52" s="3">
        <v>39</v>
      </c>
      <c r="R52" s="3">
        <v>10</v>
      </c>
      <c r="S52" s="3"/>
      <c r="T52" s="3"/>
      <c r="U52" s="3"/>
      <c r="V52" s="3"/>
      <c r="W52" s="3"/>
      <c r="X52" s="3"/>
      <c r="Y52" s="3"/>
      <c r="Z52" s="25"/>
      <c r="AA52" s="3"/>
      <c r="AB52" s="3"/>
      <c r="AC52" s="3"/>
      <c r="AD52" s="25"/>
      <c r="AE52" s="25"/>
      <c r="AF52" s="25"/>
      <c r="AG52" s="25"/>
      <c r="AH52" s="3"/>
      <c r="AI52" s="3"/>
      <c r="AJ52" s="3">
        <v>200</v>
      </c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25"/>
      <c r="BB52" s="25"/>
      <c r="BC52" s="25"/>
      <c r="BD52" s="25"/>
      <c r="BE52" s="3"/>
      <c r="BF52" s="3"/>
    </row>
    <row r="53" spans="1:58" ht="9.75" customHeight="1" x14ac:dyDescent="0.2">
      <c r="A53" s="4" t="s">
        <v>98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25"/>
      <c r="P53" s="3"/>
      <c r="Q53" s="3"/>
      <c r="R53" s="3"/>
      <c r="S53" s="3">
        <v>800</v>
      </c>
      <c r="T53" s="3">
        <v>204</v>
      </c>
      <c r="U53" s="3">
        <v>2650</v>
      </c>
      <c r="V53" s="3">
        <v>6380</v>
      </c>
      <c r="W53" s="3">
        <v>130</v>
      </c>
      <c r="X53" s="3">
        <v>11</v>
      </c>
      <c r="Y53" s="3">
        <v>1.8</v>
      </c>
      <c r="Z53" s="25">
        <v>14</v>
      </c>
      <c r="AA53" s="3">
        <v>3</v>
      </c>
      <c r="AB53" s="3">
        <v>14.3</v>
      </c>
      <c r="AC53" s="3">
        <v>5.0999999999999996</v>
      </c>
      <c r="AD53" s="25" t="s">
        <v>73</v>
      </c>
      <c r="AE53" s="25">
        <v>1.5</v>
      </c>
      <c r="AF53" s="25">
        <v>4.4000000000000004</v>
      </c>
      <c r="AG53" s="25">
        <v>3</v>
      </c>
      <c r="AH53" s="3">
        <v>2.7</v>
      </c>
      <c r="AI53" s="3">
        <v>0.4</v>
      </c>
      <c r="AJ53" s="3"/>
      <c r="AK53" s="3">
        <v>8.1999999999999993</v>
      </c>
      <c r="AL53" s="3">
        <v>16.8</v>
      </c>
      <c r="AM53" s="3">
        <v>2.21</v>
      </c>
      <c r="AN53" s="3">
        <v>9.4499999999999993</v>
      </c>
      <c r="AO53" s="3">
        <v>2.42</v>
      </c>
      <c r="AP53" s="3">
        <v>0.79</v>
      </c>
      <c r="AQ53" s="3">
        <v>2.5099999999999998</v>
      </c>
      <c r="AR53" s="3">
        <v>0.42</v>
      </c>
      <c r="AS53" s="3">
        <v>2.48</v>
      </c>
      <c r="AT53" s="3">
        <v>0.49</v>
      </c>
      <c r="AU53" s="3">
        <v>1.49</v>
      </c>
      <c r="AV53" s="3">
        <v>0.22</v>
      </c>
      <c r="AW53" s="3">
        <v>1.34</v>
      </c>
      <c r="AX53" s="3">
        <v>0.20100000000000001</v>
      </c>
      <c r="AY53" s="3">
        <v>1.5</v>
      </c>
      <c r="AZ53" s="3">
        <v>0.32</v>
      </c>
      <c r="BA53" s="25">
        <v>1.2</v>
      </c>
      <c r="BB53" s="25" t="s">
        <v>119</v>
      </c>
      <c r="BC53" s="25">
        <v>18</v>
      </c>
      <c r="BD53" s="25">
        <v>0.5</v>
      </c>
      <c r="BE53" s="3">
        <v>1.1599999999999999</v>
      </c>
      <c r="BF53" s="3">
        <v>0.68</v>
      </c>
    </row>
    <row r="54" spans="1:58" ht="9.75" customHeight="1" x14ac:dyDescent="0.2">
      <c r="A54" s="4" t="s">
        <v>99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25"/>
      <c r="P54" s="3"/>
      <c r="Q54" s="3"/>
      <c r="R54" s="3"/>
      <c r="S54" s="3">
        <v>770</v>
      </c>
      <c r="T54" s="3">
        <v>200</v>
      </c>
      <c r="U54" s="3">
        <v>2700</v>
      </c>
      <c r="V54" s="3">
        <v>5900</v>
      </c>
      <c r="W54" s="3">
        <v>110</v>
      </c>
      <c r="X54" s="3">
        <v>10</v>
      </c>
      <c r="Y54" s="3"/>
      <c r="Z54" s="25">
        <v>7</v>
      </c>
      <c r="AA54" s="3"/>
      <c r="AB54" s="3">
        <v>12</v>
      </c>
      <c r="AC54" s="3">
        <v>6</v>
      </c>
      <c r="AD54" s="25">
        <v>1</v>
      </c>
      <c r="AE54" s="25">
        <v>2.7</v>
      </c>
      <c r="AF54" s="25"/>
      <c r="AG54" s="25">
        <v>2</v>
      </c>
      <c r="AH54" s="3">
        <v>1.8</v>
      </c>
      <c r="AI54" s="3">
        <v>0.5</v>
      </c>
      <c r="AJ54" s="3"/>
      <c r="AK54" s="3">
        <v>8.1999999999999993</v>
      </c>
      <c r="AL54" s="3">
        <v>16</v>
      </c>
      <c r="AM54" s="3"/>
      <c r="AN54" s="3">
        <v>9</v>
      </c>
      <c r="AO54" s="3">
        <v>2.2999999999999998</v>
      </c>
      <c r="AP54" s="3">
        <v>0.82</v>
      </c>
      <c r="AQ54" s="3"/>
      <c r="AR54" s="3">
        <v>0.3</v>
      </c>
      <c r="AS54" s="3">
        <v>2.8</v>
      </c>
      <c r="AT54" s="3">
        <v>0.5</v>
      </c>
      <c r="AU54" s="3"/>
      <c r="AV54" s="3">
        <v>0.2</v>
      </c>
      <c r="AW54" s="3">
        <v>1.3</v>
      </c>
      <c r="AX54" s="3">
        <v>0.21</v>
      </c>
      <c r="AY54" s="3">
        <v>1.3</v>
      </c>
      <c r="AZ54" s="3">
        <v>0.5</v>
      </c>
      <c r="BA54" s="25">
        <v>1.3</v>
      </c>
      <c r="BB54" s="25"/>
      <c r="BC54" s="25">
        <v>15</v>
      </c>
      <c r="BD54" s="25"/>
      <c r="BE54" s="3">
        <v>1.1000000000000001</v>
      </c>
      <c r="BF54" s="3">
        <v>0.65</v>
      </c>
    </row>
    <row r="55" spans="1:58" ht="9.75" customHeight="1" x14ac:dyDescent="0.2">
      <c r="A55" s="4" t="s">
        <v>100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5"/>
      <c r="P55" s="3"/>
      <c r="Q55" s="3"/>
      <c r="R55" s="3"/>
      <c r="S55" s="3">
        <v>90</v>
      </c>
      <c r="T55" s="3">
        <v>21</v>
      </c>
      <c r="U55" s="3">
        <v>50</v>
      </c>
      <c r="V55" s="3">
        <v>30</v>
      </c>
      <c r="W55" s="3">
        <v>140</v>
      </c>
      <c r="X55" s="3">
        <v>23</v>
      </c>
      <c r="Y55" s="3">
        <v>1.5</v>
      </c>
      <c r="Z55" s="25">
        <v>7</v>
      </c>
      <c r="AA55" s="3">
        <v>149</v>
      </c>
      <c r="AB55" s="3">
        <v>27.1</v>
      </c>
      <c r="AC55" s="3">
        <v>14.1</v>
      </c>
      <c r="AD55" s="25" t="s">
        <v>73</v>
      </c>
      <c r="AE55" s="25" t="s">
        <v>74</v>
      </c>
      <c r="AF55" s="25" t="s">
        <v>75</v>
      </c>
      <c r="AG55" s="25">
        <v>2</v>
      </c>
      <c r="AH55" s="3">
        <v>1</v>
      </c>
      <c r="AI55" s="3">
        <v>8.6</v>
      </c>
      <c r="AJ55" s="3"/>
      <c r="AK55" s="3">
        <v>42.2</v>
      </c>
      <c r="AL55" s="3">
        <v>85.8</v>
      </c>
      <c r="AM55" s="3">
        <v>10.1</v>
      </c>
      <c r="AN55" s="3">
        <v>36.6</v>
      </c>
      <c r="AO55" s="3">
        <v>7.22</v>
      </c>
      <c r="AP55" s="3">
        <v>1.49</v>
      </c>
      <c r="AQ55" s="3">
        <v>6.21</v>
      </c>
      <c r="AR55" s="3">
        <v>0.94</v>
      </c>
      <c r="AS55" s="3">
        <v>5.15</v>
      </c>
      <c r="AT55" s="3">
        <v>0.97</v>
      </c>
      <c r="AU55" s="3">
        <v>2.94</v>
      </c>
      <c r="AV55" s="3">
        <v>0.42599999999999999</v>
      </c>
      <c r="AW55" s="3">
        <v>2.6</v>
      </c>
      <c r="AX55" s="3">
        <v>0.375</v>
      </c>
      <c r="AY55" s="3">
        <v>3.5</v>
      </c>
      <c r="AZ55" s="3">
        <v>1.1599999999999999</v>
      </c>
      <c r="BA55" s="25">
        <v>1.4</v>
      </c>
      <c r="BB55" s="25">
        <v>0.2</v>
      </c>
      <c r="BC55" s="25">
        <v>22</v>
      </c>
      <c r="BD55" s="25" t="s">
        <v>75</v>
      </c>
      <c r="BE55" s="3">
        <v>12</v>
      </c>
      <c r="BF55" s="3">
        <v>2.76</v>
      </c>
    </row>
    <row r="56" spans="1:58" ht="9.75" customHeight="1" x14ac:dyDescent="0.2">
      <c r="A56" s="4" t="s">
        <v>101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5"/>
      <c r="P56" s="3"/>
      <c r="Q56" s="3"/>
      <c r="R56" s="3"/>
      <c r="S56" s="3">
        <v>100</v>
      </c>
      <c r="T56" s="3">
        <v>20</v>
      </c>
      <c r="U56" s="3">
        <v>50</v>
      </c>
      <c r="V56" s="3">
        <v>30</v>
      </c>
      <c r="W56" s="3">
        <v>130</v>
      </c>
      <c r="X56" s="3">
        <v>20</v>
      </c>
      <c r="Y56" s="3"/>
      <c r="Z56" s="25">
        <v>9</v>
      </c>
      <c r="AA56" s="3">
        <v>149</v>
      </c>
      <c r="AB56" s="3">
        <v>28</v>
      </c>
      <c r="AC56" s="3">
        <v>12</v>
      </c>
      <c r="AD56" s="25">
        <v>2</v>
      </c>
      <c r="AE56" s="25">
        <v>0.08</v>
      </c>
      <c r="AF56" s="25">
        <v>0.2</v>
      </c>
      <c r="AG56" s="25">
        <v>4</v>
      </c>
      <c r="AH56" s="3">
        <v>0.96</v>
      </c>
      <c r="AI56" s="3">
        <v>8.6</v>
      </c>
      <c r="AJ56" s="3"/>
      <c r="AK56" s="3">
        <v>43</v>
      </c>
      <c r="AL56" s="3">
        <v>88</v>
      </c>
      <c r="AM56" s="3">
        <v>9.3000000000000007</v>
      </c>
      <c r="AN56" s="3">
        <v>38</v>
      </c>
      <c r="AO56" s="3">
        <v>7.5</v>
      </c>
      <c r="AP56" s="3">
        <v>1.6</v>
      </c>
      <c r="AQ56" s="3">
        <v>5.8</v>
      </c>
      <c r="AR56" s="3">
        <v>0.96</v>
      </c>
      <c r="AS56" s="3">
        <v>5.2</v>
      </c>
      <c r="AT56" s="3">
        <v>1</v>
      </c>
      <c r="AU56" s="3">
        <v>3</v>
      </c>
      <c r="AV56" s="3">
        <v>0.43</v>
      </c>
      <c r="AW56" s="3">
        <v>2.6</v>
      </c>
      <c r="AX56" s="3">
        <v>0.4</v>
      </c>
      <c r="AY56" s="3">
        <v>3.7</v>
      </c>
      <c r="AZ56" s="3">
        <v>1.1000000000000001</v>
      </c>
      <c r="BA56" s="25">
        <v>1.4</v>
      </c>
      <c r="BB56" s="25">
        <v>0.59</v>
      </c>
      <c r="BC56" s="25">
        <v>24</v>
      </c>
      <c r="BD56" s="25">
        <v>0.3</v>
      </c>
      <c r="BE56" s="3">
        <v>11.9</v>
      </c>
      <c r="BF56" s="3">
        <v>2.7</v>
      </c>
    </row>
    <row r="57" spans="1:58" ht="9.75" customHeight="1" x14ac:dyDescent="0.2">
      <c r="A57" s="4" t="s">
        <v>102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25"/>
      <c r="P57" s="3"/>
      <c r="Q57" s="3"/>
      <c r="R57" s="3"/>
      <c r="S57" s="3">
        <v>40</v>
      </c>
      <c r="T57" s="3">
        <v>8</v>
      </c>
      <c r="U57" s="3" t="s">
        <v>71</v>
      </c>
      <c r="V57" s="3">
        <v>70</v>
      </c>
      <c r="W57" s="3">
        <v>410</v>
      </c>
      <c r="X57" s="3">
        <v>38</v>
      </c>
      <c r="Y57" s="3">
        <v>1.1000000000000001</v>
      </c>
      <c r="Z57" s="25">
        <v>27</v>
      </c>
      <c r="AA57" s="3">
        <v>81</v>
      </c>
      <c r="AB57" s="3">
        <v>18.600000000000001</v>
      </c>
      <c r="AC57" s="3">
        <v>11.1</v>
      </c>
      <c r="AD57" s="25" t="s">
        <v>73</v>
      </c>
      <c r="AE57" s="25">
        <v>14.5</v>
      </c>
      <c r="AF57" s="25" t="s">
        <v>75</v>
      </c>
      <c r="AG57" s="25">
        <v>2</v>
      </c>
      <c r="AH57" s="3">
        <v>27.8</v>
      </c>
      <c r="AI57" s="3">
        <v>5.4</v>
      </c>
      <c r="AJ57" s="3"/>
      <c r="AK57" s="3">
        <v>26.5</v>
      </c>
      <c r="AL57" s="3">
        <v>52.4</v>
      </c>
      <c r="AM57" s="3">
        <v>5.82</v>
      </c>
      <c r="AN57" s="3">
        <v>20.5</v>
      </c>
      <c r="AO57" s="3">
        <v>3.95</v>
      </c>
      <c r="AP57" s="3">
        <v>0.83199999999999996</v>
      </c>
      <c r="AQ57" s="3">
        <v>3.4</v>
      </c>
      <c r="AR57" s="3">
        <v>0.52</v>
      </c>
      <c r="AS57" s="3">
        <v>3</v>
      </c>
      <c r="AT57" s="3">
        <v>0.6</v>
      </c>
      <c r="AU57" s="3">
        <v>1.92</v>
      </c>
      <c r="AV57" s="3">
        <v>0.29599999999999999</v>
      </c>
      <c r="AW57" s="3">
        <v>1.93</v>
      </c>
      <c r="AX57" s="3">
        <v>0.28599999999999998</v>
      </c>
      <c r="AY57" s="3">
        <v>6.9</v>
      </c>
      <c r="AZ57" s="3">
        <v>0.86</v>
      </c>
      <c r="BA57" s="25">
        <v>1.4</v>
      </c>
      <c r="BB57" s="25">
        <v>0.72</v>
      </c>
      <c r="BC57" s="25">
        <v>144</v>
      </c>
      <c r="BD57" s="25" t="s">
        <v>75</v>
      </c>
      <c r="BE57" s="3">
        <v>8.82</v>
      </c>
      <c r="BF57" s="3">
        <v>2.9</v>
      </c>
    </row>
    <row r="58" spans="1:58" ht="9.75" customHeight="1" x14ac:dyDescent="0.2">
      <c r="A58" s="4" t="s">
        <v>103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25"/>
      <c r="P58" s="3"/>
      <c r="Q58" s="3"/>
      <c r="R58" s="3"/>
      <c r="S58" s="3">
        <v>40</v>
      </c>
      <c r="T58" s="3">
        <v>9</v>
      </c>
      <c r="U58" s="3">
        <v>20</v>
      </c>
      <c r="V58" s="3">
        <v>80</v>
      </c>
      <c r="W58" s="3">
        <v>530</v>
      </c>
      <c r="X58" s="3">
        <v>37</v>
      </c>
      <c r="Y58" s="3"/>
      <c r="Z58" s="25">
        <v>25</v>
      </c>
      <c r="AA58" s="3">
        <v>78</v>
      </c>
      <c r="AB58" s="3">
        <v>17</v>
      </c>
      <c r="AC58" s="3">
        <v>11</v>
      </c>
      <c r="AD58" s="25">
        <v>2</v>
      </c>
      <c r="AE58" s="25">
        <v>17</v>
      </c>
      <c r="AF58" s="25">
        <v>0.3</v>
      </c>
      <c r="AG58" s="25">
        <v>2</v>
      </c>
      <c r="AH58" s="3">
        <v>49</v>
      </c>
      <c r="AI58" s="3">
        <v>5.2</v>
      </c>
      <c r="AJ58" s="3"/>
      <c r="AK58" s="3">
        <v>25.6</v>
      </c>
      <c r="AL58" s="3">
        <v>51.4</v>
      </c>
      <c r="AM58" s="3"/>
      <c r="AN58" s="3">
        <v>19</v>
      </c>
      <c r="AO58" s="3">
        <v>3.5</v>
      </c>
      <c r="AP58" s="3">
        <v>0.81</v>
      </c>
      <c r="AQ58" s="3">
        <v>3.3</v>
      </c>
      <c r="AR58" s="3">
        <v>0.48</v>
      </c>
      <c r="AS58" s="3">
        <v>3.3</v>
      </c>
      <c r="AT58" s="3"/>
      <c r="AU58" s="3"/>
      <c r="AV58" s="3">
        <v>0.3</v>
      </c>
      <c r="AW58" s="3">
        <v>2.04</v>
      </c>
      <c r="AX58" s="3">
        <v>0.27</v>
      </c>
      <c r="AY58" s="3">
        <v>8.3000000000000007</v>
      </c>
      <c r="AZ58" s="3">
        <v>0.9</v>
      </c>
      <c r="BA58" s="25">
        <v>1.9</v>
      </c>
      <c r="BB58" s="25">
        <v>1</v>
      </c>
      <c r="BC58" s="25">
        <v>690</v>
      </c>
      <c r="BD58" s="25">
        <v>0.7</v>
      </c>
      <c r="BE58" s="3">
        <v>8.8000000000000007</v>
      </c>
      <c r="BF58" s="3">
        <v>2.9</v>
      </c>
    </row>
    <row r="59" spans="1:58" ht="9.75" customHeight="1" x14ac:dyDescent="0.2">
      <c r="A59" s="4" t="s">
        <v>104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25"/>
      <c r="P59" s="3"/>
      <c r="Q59" s="3"/>
      <c r="R59" s="3"/>
      <c r="S59" s="3">
        <v>80</v>
      </c>
      <c r="T59" s="3">
        <v>30</v>
      </c>
      <c r="U59" s="3">
        <v>60</v>
      </c>
      <c r="V59" s="3">
        <v>30</v>
      </c>
      <c r="W59" s="3">
        <v>120</v>
      </c>
      <c r="X59" s="3">
        <v>17</v>
      </c>
      <c r="Y59" s="3">
        <v>1.1000000000000001</v>
      </c>
      <c r="Z59" s="25">
        <v>26</v>
      </c>
      <c r="AA59" s="3">
        <v>78</v>
      </c>
      <c r="AB59" s="3">
        <v>33</v>
      </c>
      <c r="AC59" s="3">
        <v>9</v>
      </c>
      <c r="AD59" s="25" t="s">
        <v>73</v>
      </c>
      <c r="AE59" s="25">
        <v>1.3</v>
      </c>
      <c r="AF59" s="25" t="s">
        <v>75</v>
      </c>
      <c r="AG59" s="25">
        <v>3</v>
      </c>
      <c r="AH59" s="3">
        <v>0.9</v>
      </c>
      <c r="AI59" s="3">
        <v>2.4</v>
      </c>
      <c r="AJ59" s="3"/>
      <c r="AK59" s="3">
        <v>49.6</v>
      </c>
      <c r="AL59" s="3">
        <v>91.9</v>
      </c>
      <c r="AM59" s="3">
        <v>12.1</v>
      </c>
      <c r="AN59" s="3">
        <v>43.1</v>
      </c>
      <c r="AO59" s="3">
        <v>8.0500000000000007</v>
      </c>
      <c r="AP59" s="3">
        <v>1.53</v>
      </c>
      <c r="AQ59" s="3">
        <v>6.79</v>
      </c>
      <c r="AR59" s="3">
        <v>0.97</v>
      </c>
      <c r="AS59" s="3">
        <v>5.36</v>
      </c>
      <c r="AT59" s="3">
        <v>1.08</v>
      </c>
      <c r="AU59" s="3">
        <v>3.38</v>
      </c>
      <c r="AV59" s="3">
        <v>0.503</v>
      </c>
      <c r="AW59" s="3">
        <v>2.99</v>
      </c>
      <c r="AX59" s="3">
        <v>0.45400000000000001</v>
      </c>
      <c r="AY59" s="3">
        <v>4.7</v>
      </c>
      <c r="AZ59" s="3">
        <v>0.65</v>
      </c>
      <c r="BA59" s="25">
        <v>2.6</v>
      </c>
      <c r="BB59" s="25">
        <v>0.49</v>
      </c>
      <c r="BC59" s="25">
        <v>7</v>
      </c>
      <c r="BD59" s="25" t="s">
        <v>75</v>
      </c>
      <c r="BE59" s="3">
        <v>11.1</v>
      </c>
      <c r="BF59" s="3">
        <v>4.41</v>
      </c>
    </row>
    <row r="60" spans="1:58" ht="9.75" customHeight="1" x14ac:dyDescent="0.2">
      <c r="A60" s="4" t="s">
        <v>105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25"/>
      <c r="P60" s="3"/>
      <c r="Q60" s="3"/>
      <c r="R60" s="3"/>
      <c r="S60" s="3">
        <v>90</v>
      </c>
      <c r="T60" s="3">
        <v>30</v>
      </c>
      <c r="U60" s="3">
        <v>50</v>
      </c>
      <c r="V60" s="3">
        <v>40</v>
      </c>
      <c r="W60" s="3">
        <v>150</v>
      </c>
      <c r="X60" s="3"/>
      <c r="Y60" s="3"/>
      <c r="Z60" s="25">
        <v>27</v>
      </c>
      <c r="AA60" s="3">
        <v>78</v>
      </c>
      <c r="AB60" s="3">
        <v>30</v>
      </c>
      <c r="AC60" s="3">
        <v>8</v>
      </c>
      <c r="AD60" s="25">
        <v>2</v>
      </c>
      <c r="AE60" s="25">
        <v>2.7</v>
      </c>
      <c r="AF60" s="25"/>
      <c r="AG60" s="25">
        <v>3</v>
      </c>
      <c r="AH60" s="3">
        <v>1</v>
      </c>
      <c r="AI60" s="3">
        <v>2.2999999999999998</v>
      </c>
      <c r="AJ60" s="3"/>
      <c r="AK60" s="3">
        <v>52</v>
      </c>
      <c r="AL60" s="3">
        <v>90</v>
      </c>
      <c r="AM60" s="3"/>
      <c r="AN60" s="3">
        <v>44</v>
      </c>
      <c r="AO60" s="3">
        <v>8</v>
      </c>
      <c r="AP60" s="3">
        <v>1.5</v>
      </c>
      <c r="AQ60" s="3"/>
      <c r="AR60" s="3">
        <v>1</v>
      </c>
      <c r="AS60" s="3">
        <v>4.9000000000000004</v>
      </c>
      <c r="AT60" s="3"/>
      <c r="AU60" s="3"/>
      <c r="AV60" s="3"/>
      <c r="AW60" s="3">
        <v>2.7</v>
      </c>
      <c r="AX60" s="3">
        <v>0.4</v>
      </c>
      <c r="AY60" s="3">
        <v>4.8</v>
      </c>
      <c r="AZ60" s="3">
        <v>0.7</v>
      </c>
      <c r="BA60" s="25">
        <v>2</v>
      </c>
      <c r="BB60" s="25"/>
      <c r="BC60" s="25">
        <v>30</v>
      </c>
      <c r="BD60" s="25"/>
      <c r="BE60" s="3">
        <v>11.4</v>
      </c>
      <c r="BF60" s="3">
        <v>4.5999999999999996</v>
      </c>
    </row>
    <row r="61" spans="1:58" ht="9.75" customHeight="1" x14ac:dyDescent="0.2">
      <c r="A61" s="4" t="s">
        <v>106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25"/>
      <c r="P61" s="3"/>
      <c r="Q61" s="3"/>
      <c r="R61" s="3"/>
      <c r="S61" s="3">
        <v>80</v>
      </c>
      <c r="T61" s="3">
        <v>24</v>
      </c>
      <c r="U61" s="3">
        <v>40</v>
      </c>
      <c r="V61" s="3" t="s">
        <v>114</v>
      </c>
      <c r="W61" s="3">
        <v>1290</v>
      </c>
      <c r="X61" s="3">
        <v>95</v>
      </c>
      <c r="Y61" s="3">
        <v>3.4</v>
      </c>
      <c r="Z61" s="25" t="s">
        <v>72</v>
      </c>
      <c r="AA61" s="3" t="s">
        <v>116</v>
      </c>
      <c r="AB61" s="3">
        <v>47.3</v>
      </c>
      <c r="AC61" s="3">
        <v>298</v>
      </c>
      <c r="AD61" s="25" t="s">
        <v>73</v>
      </c>
      <c r="AE61" s="25" t="s">
        <v>74</v>
      </c>
      <c r="AF61" s="25">
        <v>0.6</v>
      </c>
      <c r="AG61" s="25">
        <v>70</v>
      </c>
      <c r="AH61" s="3" t="s">
        <v>76</v>
      </c>
      <c r="AI61" s="3">
        <v>179</v>
      </c>
      <c r="AJ61" s="3"/>
      <c r="AK61" s="3">
        <v>199</v>
      </c>
      <c r="AL61" s="3">
        <v>420</v>
      </c>
      <c r="AM61" s="3">
        <v>52.5</v>
      </c>
      <c r="AN61" s="3">
        <v>183</v>
      </c>
      <c r="AO61" s="3">
        <v>34.1</v>
      </c>
      <c r="AP61" s="3">
        <v>0.64900000000000002</v>
      </c>
      <c r="AQ61" s="3">
        <v>24.1</v>
      </c>
      <c r="AR61" s="3">
        <v>2.73</v>
      </c>
      <c r="AS61" s="3">
        <v>10.7</v>
      </c>
      <c r="AT61" s="3">
        <v>1.45</v>
      </c>
      <c r="AU61" s="3">
        <v>4.43</v>
      </c>
      <c r="AV61" s="3">
        <v>0.54900000000000004</v>
      </c>
      <c r="AW61" s="3">
        <v>3.44</v>
      </c>
      <c r="AX61" s="3">
        <v>0.47799999999999998</v>
      </c>
      <c r="AY61" s="3">
        <v>27.2</v>
      </c>
      <c r="AZ61" s="3">
        <v>34.6</v>
      </c>
      <c r="BA61" s="25">
        <v>7.2</v>
      </c>
      <c r="BB61" s="25">
        <v>16</v>
      </c>
      <c r="BC61" s="25">
        <v>15</v>
      </c>
      <c r="BD61" s="25">
        <v>1</v>
      </c>
      <c r="BE61" s="3">
        <v>167</v>
      </c>
      <c r="BF61" s="3">
        <v>86</v>
      </c>
    </row>
    <row r="62" spans="1:58" ht="9.75" customHeight="1" x14ac:dyDescent="0.2">
      <c r="A62" s="4" t="s">
        <v>107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25"/>
      <c r="P62" s="3"/>
      <c r="Q62" s="3"/>
      <c r="R62" s="3"/>
      <c r="S62" s="3">
        <v>90</v>
      </c>
      <c r="T62" s="3">
        <v>23</v>
      </c>
      <c r="U62" s="3">
        <v>40</v>
      </c>
      <c r="V62" s="3">
        <v>5</v>
      </c>
      <c r="W62" s="3">
        <v>1300</v>
      </c>
      <c r="X62" s="3">
        <v>95</v>
      </c>
      <c r="Y62" s="3">
        <v>3.2</v>
      </c>
      <c r="Z62" s="25">
        <v>3</v>
      </c>
      <c r="AA62" s="3">
        <v>2200</v>
      </c>
      <c r="AB62" s="3">
        <v>48</v>
      </c>
      <c r="AC62" s="3">
        <v>270</v>
      </c>
      <c r="AD62" s="25">
        <v>1</v>
      </c>
      <c r="AE62" s="25"/>
      <c r="AF62" s="25">
        <v>0.6</v>
      </c>
      <c r="AG62" s="25">
        <v>70</v>
      </c>
      <c r="AH62" s="3"/>
      <c r="AI62" s="3">
        <v>180</v>
      </c>
      <c r="AJ62" s="3"/>
      <c r="AK62" s="3">
        <v>200</v>
      </c>
      <c r="AL62" s="3">
        <v>420</v>
      </c>
      <c r="AM62" s="3">
        <v>49</v>
      </c>
      <c r="AN62" s="3">
        <v>180</v>
      </c>
      <c r="AO62" s="3">
        <v>33</v>
      </c>
      <c r="AP62" s="3">
        <v>0.7</v>
      </c>
      <c r="AQ62" s="3">
        <v>21</v>
      </c>
      <c r="AR62" s="3">
        <v>2.7</v>
      </c>
      <c r="AS62" s="3">
        <v>11</v>
      </c>
      <c r="AT62" s="3">
        <v>1.6</v>
      </c>
      <c r="AU62" s="3">
        <v>3.8</v>
      </c>
      <c r="AV62" s="3">
        <v>0.48</v>
      </c>
      <c r="AW62" s="3">
        <v>3.5</v>
      </c>
      <c r="AX62" s="3">
        <v>0.5</v>
      </c>
      <c r="AY62" s="3">
        <v>26</v>
      </c>
      <c r="AZ62" s="3">
        <v>35</v>
      </c>
      <c r="BA62" s="25">
        <v>15</v>
      </c>
      <c r="BB62" s="25">
        <v>16</v>
      </c>
      <c r="BC62" s="25">
        <v>13</v>
      </c>
      <c r="BD62" s="25">
        <v>2</v>
      </c>
      <c r="BE62" s="3">
        <v>150</v>
      </c>
      <c r="BF62" s="3">
        <v>80</v>
      </c>
    </row>
    <row r="63" spans="1:58" ht="9.75" customHeight="1" x14ac:dyDescent="0.2">
      <c r="A63" s="4" t="s">
        <v>108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25"/>
      <c r="P63" s="3"/>
      <c r="Q63" s="3"/>
      <c r="R63" s="3"/>
      <c r="S63" s="3" t="s">
        <v>71</v>
      </c>
      <c r="T63" s="3">
        <v>8</v>
      </c>
      <c r="U63" s="3">
        <v>40</v>
      </c>
      <c r="V63" s="3">
        <v>1120</v>
      </c>
      <c r="W63" s="3">
        <v>830</v>
      </c>
      <c r="X63" s="3">
        <v>15</v>
      </c>
      <c r="Y63" s="3">
        <v>3.8</v>
      </c>
      <c r="Z63" s="25">
        <v>419</v>
      </c>
      <c r="AA63" s="3">
        <v>7</v>
      </c>
      <c r="AB63" s="3">
        <v>33.6</v>
      </c>
      <c r="AC63" s="3">
        <v>1.5</v>
      </c>
      <c r="AD63" s="25">
        <v>19</v>
      </c>
      <c r="AE63" s="25">
        <v>31.6</v>
      </c>
      <c r="AF63" s="25">
        <v>0.8</v>
      </c>
      <c r="AG63" s="25">
        <v>51</v>
      </c>
      <c r="AH63" s="3">
        <v>126</v>
      </c>
      <c r="AI63" s="3">
        <v>3</v>
      </c>
      <c r="AJ63" s="3"/>
      <c r="AK63" s="3">
        <v>8.68</v>
      </c>
      <c r="AL63" s="3">
        <v>16.5</v>
      </c>
      <c r="AM63" s="3">
        <v>2.14</v>
      </c>
      <c r="AN63" s="3">
        <v>9.2200000000000006</v>
      </c>
      <c r="AO63" s="3">
        <v>3.25</v>
      </c>
      <c r="AP63" s="3">
        <v>0.71099999999999997</v>
      </c>
      <c r="AQ63" s="3">
        <v>4.17</v>
      </c>
      <c r="AR63" s="3">
        <v>0.84</v>
      </c>
      <c r="AS63" s="3">
        <v>5.13</v>
      </c>
      <c r="AT63" s="3">
        <v>1.02</v>
      </c>
      <c r="AU63" s="3">
        <v>3</v>
      </c>
      <c r="AV63" s="3">
        <v>0.437</v>
      </c>
      <c r="AW63" s="3">
        <v>2.38</v>
      </c>
      <c r="AX63" s="3">
        <v>0.32500000000000001</v>
      </c>
      <c r="AY63" s="3">
        <v>0.8</v>
      </c>
      <c r="AZ63" s="3">
        <v>0.1</v>
      </c>
      <c r="BA63" s="25">
        <v>151</v>
      </c>
      <c r="BB63" s="25">
        <v>0.51</v>
      </c>
      <c r="BC63" s="25">
        <v>730</v>
      </c>
      <c r="BD63" s="25">
        <v>1380</v>
      </c>
      <c r="BE63" s="3">
        <v>3.14</v>
      </c>
      <c r="BF63" s="3">
        <v>35.5</v>
      </c>
    </row>
    <row r="64" spans="1:58" ht="9.75" customHeight="1" x14ac:dyDescent="0.2">
      <c r="A64" s="4" t="s">
        <v>109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25"/>
      <c r="P64" s="3"/>
      <c r="Q64" s="3"/>
      <c r="R64" s="3"/>
      <c r="S64" s="3">
        <v>10</v>
      </c>
      <c r="T64" s="3">
        <v>8</v>
      </c>
      <c r="U64" s="3">
        <v>40</v>
      </c>
      <c r="V64" s="3">
        <v>1110</v>
      </c>
      <c r="W64" s="3">
        <v>760</v>
      </c>
      <c r="X64" s="3">
        <v>14</v>
      </c>
      <c r="Y64" s="3"/>
      <c r="Z64" s="25">
        <v>427</v>
      </c>
      <c r="AA64" s="3">
        <v>10</v>
      </c>
      <c r="AB64" s="3">
        <v>32</v>
      </c>
      <c r="AC64" s="3">
        <v>0.8</v>
      </c>
      <c r="AD64" s="25">
        <v>18</v>
      </c>
      <c r="AE64" s="25">
        <v>31</v>
      </c>
      <c r="AF64" s="25">
        <v>0.8</v>
      </c>
      <c r="AG64" s="25">
        <v>54</v>
      </c>
      <c r="AH64" s="3">
        <v>122</v>
      </c>
      <c r="AI64" s="3">
        <v>3</v>
      </c>
      <c r="AJ64" s="3"/>
      <c r="AK64" s="3">
        <v>7.5</v>
      </c>
      <c r="AL64" s="3">
        <v>17</v>
      </c>
      <c r="AM64" s="3"/>
      <c r="AN64" s="3">
        <v>18</v>
      </c>
      <c r="AO64" s="3">
        <v>2.7</v>
      </c>
      <c r="AP64" s="3">
        <v>0.69</v>
      </c>
      <c r="AQ64" s="3">
        <v>4.2</v>
      </c>
      <c r="AR64" s="3">
        <v>0.83</v>
      </c>
      <c r="AS64" s="3">
        <v>4.3</v>
      </c>
      <c r="AT64" s="3"/>
      <c r="AU64" s="3"/>
      <c r="AV64" s="3">
        <v>0.43</v>
      </c>
      <c r="AW64" s="3">
        <v>1.9</v>
      </c>
      <c r="AX64" s="3">
        <v>0.28000000000000003</v>
      </c>
      <c r="AY64" s="3">
        <v>1</v>
      </c>
      <c r="AZ64" s="3">
        <v>0.2</v>
      </c>
      <c r="BA64" s="25">
        <v>164</v>
      </c>
      <c r="BB64" s="25">
        <v>0.39</v>
      </c>
      <c r="BC64" s="25">
        <v>730</v>
      </c>
      <c r="BD64" s="25">
        <v>1380</v>
      </c>
      <c r="BE64" s="3">
        <v>2.44</v>
      </c>
      <c r="BF64" s="3">
        <v>34.9</v>
      </c>
    </row>
  </sheetData>
  <phoneticPr fontId="3" type="noConversion"/>
  <pageMargins left="0.5" right="0.5" top="0.5" bottom="0.5" header="0.5" footer="0.5"/>
  <pageSetup paperSize="129" orientation="landscape"/>
  <headerFooter alignWithMargins="0">
    <oddHeader>&amp;LReport: A05-2122&amp;C&amp;"Arial,Bold"QC Results&amp;_x000D_
Activation Laboratories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V70"/>
  <sheetViews>
    <sheetView workbookViewId="0">
      <selection activeCell="A10" sqref="A10"/>
    </sheetView>
  </sheetViews>
  <sheetFormatPr defaultRowHeight="12.75" x14ac:dyDescent="0.2"/>
  <sheetData>
    <row r="2" spans="1:14" x14ac:dyDescent="0.2">
      <c r="A2" s="10" t="s">
        <v>747</v>
      </c>
    </row>
    <row r="3" spans="1:14" x14ac:dyDescent="0.2">
      <c r="A3" s="6"/>
    </row>
    <row r="5" spans="1:14" x14ac:dyDescent="0.2">
      <c r="A5" s="6" t="s">
        <v>751</v>
      </c>
    </row>
    <row r="6" spans="1:14" x14ac:dyDescent="0.2">
      <c r="A6" s="6" t="s">
        <v>752</v>
      </c>
    </row>
    <row r="7" spans="1:14" x14ac:dyDescent="0.2">
      <c r="A7" s="6" t="s">
        <v>753</v>
      </c>
    </row>
    <row r="8" spans="1:14" x14ac:dyDescent="0.2">
      <c r="A8" s="6" t="s">
        <v>754</v>
      </c>
    </row>
    <row r="9" spans="1:14" x14ac:dyDescent="0.2">
      <c r="A9" s="6" t="s">
        <v>755</v>
      </c>
    </row>
    <row r="11" spans="1:14" x14ac:dyDescent="0.2">
      <c r="B11" t="s">
        <v>696</v>
      </c>
    </row>
    <row r="12" spans="1:14" ht="15" x14ac:dyDescent="0.25">
      <c r="A12" s="30" t="s">
        <v>678</v>
      </c>
      <c r="B12" s="31" t="s">
        <v>679</v>
      </c>
      <c r="C12" s="31" t="s">
        <v>680</v>
      </c>
      <c r="D12" s="31" t="s">
        <v>681</v>
      </c>
      <c r="E12" s="31" t="s">
        <v>682</v>
      </c>
      <c r="F12" s="31" t="s">
        <v>683</v>
      </c>
      <c r="G12" s="31" t="s">
        <v>684</v>
      </c>
      <c r="H12" s="31" t="s">
        <v>685</v>
      </c>
      <c r="I12" s="31" t="s">
        <v>686</v>
      </c>
      <c r="J12" s="31" t="s">
        <v>687</v>
      </c>
      <c r="K12" s="31" t="s">
        <v>688</v>
      </c>
      <c r="L12" s="31" t="s">
        <v>689</v>
      </c>
      <c r="M12" s="31" t="s">
        <v>690</v>
      </c>
      <c r="N12" s="31" t="s">
        <v>691</v>
      </c>
    </row>
    <row r="13" spans="1:14" x14ac:dyDescent="0.2">
      <c r="A13" s="32" t="s">
        <v>5</v>
      </c>
      <c r="B13" s="33">
        <v>54.446566912911919</v>
      </c>
      <c r="C13" s="33">
        <v>54.444225033617606</v>
      </c>
      <c r="D13" s="33">
        <v>54.476187262703377</v>
      </c>
      <c r="E13" s="33">
        <v>54.544232684000981</v>
      </c>
      <c r="F13" s="33">
        <v>54.836658384119502</v>
      </c>
      <c r="G13" s="33">
        <v>54.777047943647808</v>
      </c>
      <c r="H13" s="33">
        <v>54.750521256906431</v>
      </c>
      <c r="I13" s="33">
        <v>54.421059042014271</v>
      </c>
      <c r="J13" s="33">
        <v>54.582139151952077</v>
      </c>
      <c r="K13" s="33">
        <v>55.14020909994597</v>
      </c>
      <c r="L13" s="33">
        <v>54.452390842350184</v>
      </c>
      <c r="M13" s="33">
        <v>54.990889371583279</v>
      </c>
      <c r="N13" s="33">
        <v>54.741627347099588</v>
      </c>
    </row>
    <row r="14" spans="1:14" x14ac:dyDescent="0.2">
      <c r="A14" s="32" t="s">
        <v>15</v>
      </c>
      <c r="B14" s="33">
        <v>0.12399353767565953</v>
      </c>
      <c r="C14" s="33">
        <v>0</v>
      </c>
      <c r="D14" s="33">
        <v>0</v>
      </c>
      <c r="E14" s="33">
        <v>7.0045438330868709E-2</v>
      </c>
      <c r="F14" s="33">
        <v>0</v>
      </c>
      <c r="G14" s="33">
        <v>5.2998322788479192E-2</v>
      </c>
      <c r="H14" s="33">
        <v>0</v>
      </c>
      <c r="I14" s="33">
        <v>0.14105205893991141</v>
      </c>
      <c r="J14" s="33">
        <v>0.14229720997050135</v>
      </c>
      <c r="K14" s="33">
        <v>0</v>
      </c>
      <c r="L14" s="33">
        <v>0</v>
      </c>
      <c r="M14" s="33">
        <v>0</v>
      </c>
      <c r="N14" s="33">
        <v>0</v>
      </c>
    </row>
    <row r="15" spans="1:14" x14ac:dyDescent="0.2">
      <c r="A15" s="32" t="s">
        <v>8</v>
      </c>
      <c r="B15" s="33">
        <v>29.490321347447306</v>
      </c>
      <c r="C15" s="33">
        <v>29.720185668878432</v>
      </c>
      <c r="D15" s="33">
        <v>29.477952569936214</v>
      </c>
      <c r="E15" s="33">
        <v>29.411838743537487</v>
      </c>
      <c r="F15" s="33">
        <v>29.422669398850694</v>
      </c>
      <c r="G15" s="33">
        <v>29.411648366100341</v>
      </c>
      <c r="H15" s="33">
        <v>29.64252157354932</v>
      </c>
      <c r="I15" s="33">
        <v>29.433918675538546</v>
      </c>
      <c r="J15" s="33">
        <v>29.391574311432539</v>
      </c>
      <c r="K15" s="33">
        <v>29.219942869056243</v>
      </c>
      <c r="L15" s="33">
        <v>29.828200123495375</v>
      </c>
      <c r="M15" s="33">
        <v>29.259323675327074</v>
      </c>
      <c r="N15" s="33">
        <v>29.248467651993153</v>
      </c>
    </row>
    <row r="16" spans="1:14" x14ac:dyDescent="0.2">
      <c r="A16" s="32" t="s">
        <v>692</v>
      </c>
      <c r="B16" s="33">
        <v>0.10927448569995803</v>
      </c>
      <c r="C16" s="33">
        <v>0.20933477936043693</v>
      </c>
      <c r="D16" s="33">
        <v>0.28498043853339228</v>
      </c>
      <c r="E16" s="33">
        <v>0.12153186109058971</v>
      </c>
      <c r="F16" s="33">
        <v>0.1479948740086815</v>
      </c>
      <c r="G16" s="33">
        <v>0</v>
      </c>
      <c r="H16" s="33">
        <v>8.1327666453523767E-2</v>
      </c>
      <c r="I16" s="33">
        <v>0.19034665607356047</v>
      </c>
      <c r="J16" s="33">
        <v>0</v>
      </c>
      <c r="K16" s="33">
        <v>9.7524966319222944E-2</v>
      </c>
      <c r="L16" s="33">
        <v>9.6187196780692458E-2</v>
      </c>
      <c r="M16" s="33">
        <v>0</v>
      </c>
      <c r="N16" s="33">
        <v>6.8014053640968908E-2</v>
      </c>
    </row>
    <row r="17" spans="1:18" x14ac:dyDescent="0.2">
      <c r="A17" s="32" t="s">
        <v>10</v>
      </c>
      <c r="B17" s="33">
        <v>0</v>
      </c>
      <c r="C17" s="33">
        <v>0</v>
      </c>
      <c r="D17" s="33">
        <v>5.4481995418243584E-2</v>
      </c>
      <c r="E17" s="33">
        <v>0</v>
      </c>
      <c r="F17" s="33">
        <v>0</v>
      </c>
      <c r="G17" s="33">
        <v>0</v>
      </c>
      <c r="H17" s="33">
        <v>0</v>
      </c>
      <c r="I17" s="33">
        <v>5.4585144672285424E-2</v>
      </c>
      <c r="J17" s="33">
        <v>0</v>
      </c>
      <c r="K17" s="33">
        <v>0</v>
      </c>
      <c r="L17" s="33">
        <v>0</v>
      </c>
      <c r="M17" s="33">
        <v>0</v>
      </c>
      <c r="N17" s="33">
        <v>0.13652931572458477</v>
      </c>
    </row>
    <row r="18" spans="1:18" x14ac:dyDescent="0.2">
      <c r="A18" s="32" t="s">
        <v>11</v>
      </c>
      <c r="B18" s="33">
        <v>0.59863123414422281</v>
      </c>
      <c r="C18" s="33">
        <v>0.68357378338081143</v>
      </c>
      <c r="D18" s="33">
        <v>0.61223121929683777</v>
      </c>
      <c r="E18" s="33">
        <v>0.59180445179137364</v>
      </c>
      <c r="F18" s="33">
        <v>0.57229453619540382</v>
      </c>
      <c r="G18" s="33">
        <v>0.59703423208505002</v>
      </c>
      <c r="H18" s="33">
        <v>0.64645821169729378</v>
      </c>
      <c r="I18" s="33">
        <v>0.61339033971977375</v>
      </c>
      <c r="J18" s="33">
        <v>0.63648524956062758</v>
      </c>
      <c r="K18" s="33">
        <v>0.62854660497518355</v>
      </c>
      <c r="L18" s="33">
        <v>0.53136403288355305</v>
      </c>
      <c r="M18" s="33">
        <v>0.5379734036975663</v>
      </c>
      <c r="N18" s="33">
        <v>0.54355315473483834</v>
      </c>
    </row>
    <row r="19" spans="1:18" x14ac:dyDescent="0.2">
      <c r="A19" s="32" t="s">
        <v>12</v>
      </c>
      <c r="B19" s="33">
        <v>8.5124365617632876</v>
      </c>
      <c r="C19" s="33">
        <v>7.953383046221111</v>
      </c>
      <c r="D19" s="33">
        <v>8.501366148609625</v>
      </c>
      <c r="E19" s="33">
        <v>8.5915987760138446</v>
      </c>
      <c r="F19" s="33">
        <v>8.3113736312869069</v>
      </c>
      <c r="G19" s="33">
        <v>8.3860135101522975</v>
      </c>
      <c r="H19" s="33">
        <v>8.2850256754202185</v>
      </c>
      <c r="I19" s="33">
        <v>8.5470360691190752</v>
      </c>
      <c r="J19" s="33">
        <v>8.3539655557201762</v>
      </c>
      <c r="K19" s="33">
        <v>8.1521193054770986</v>
      </c>
      <c r="L19" s="33">
        <v>8.309301202687708</v>
      </c>
      <c r="M19" s="33">
        <v>8.0949122167561089</v>
      </c>
      <c r="N19" s="33">
        <v>8.4328425793035855</v>
      </c>
    </row>
    <row r="20" spans="1:18" x14ac:dyDescent="0.2">
      <c r="A20" s="32" t="s">
        <v>13</v>
      </c>
      <c r="B20" s="33">
        <v>6.4118175692314168</v>
      </c>
      <c r="C20" s="33">
        <v>6.7410168758114981</v>
      </c>
      <c r="D20" s="33">
        <v>6.3132514164073985</v>
      </c>
      <c r="E20" s="33">
        <v>6.3528461678224675</v>
      </c>
      <c r="F20" s="33">
        <v>6.3436740638298765</v>
      </c>
      <c r="G20" s="33">
        <v>6.4946297858411901</v>
      </c>
      <c r="H20" s="33">
        <v>6.3910752876823507</v>
      </c>
      <c r="I20" s="33">
        <v>6.3821879414900842</v>
      </c>
      <c r="J20" s="33">
        <v>6.6109878918100557</v>
      </c>
      <c r="K20" s="33">
        <v>6.5398854582056094</v>
      </c>
      <c r="L20" s="33">
        <v>6.5509605450536794</v>
      </c>
      <c r="M20" s="33">
        <v>6.7782126735369275</v>
      </c>
      <c r="N20" s="33">
        <v>6.4850661580026765</v>
      </c>
    </row>
    <row r="21" spans="1:18" x14ac:dyDescent="0.2">
      <c r="A21" s="32" t="s">
        <v>14</v>
      </c>
      <c r="B21" s="33">
        <v>0.30695835112623793</v>
      </c>
      <c r="C21" s="33">
        <v>0.24828081273010388</v>
      </c>
      <c r="D21" s="33">
        <v>0.27954894909493871</v>
      </c>
      <c r="E21" s="33">
        <v>0.31610187741237217</v>
      </c>
      <c r="F21" s="33">
        <v>0.3653351117089505</v>
      </c>
      <c r="G21" s="33">
        <v>0.28062783938485814</v>
      </c>
      <c r="H21" s="33">
        <v>0.20307032829085814</v>
      </c>
      <c r="I21" s="33">
        <v>0.21642407243251843</v>
      </c>
      <c r="J21" s="33">
        <v>0.28255062955404403</v>
      </c>
      <c r="K21" s="33">
        <v>0.22177169602069199</v>
      </c>
      <c r="L21" s="33">
        <v>0.23159605674879225</v>
      </c>
      <c r="M21" s="33">
        <v>0.33868865909903445</v>
      </c>
      <c r="N21" s="33">
        <v>0.34389973950060326</v>
      </c>
    </row>
    <row r="22" spans="1:18" ht="15" x14ac:dyDescent="0.25">
      <c r="A22" s="30" t="s">
        <v>695</v>
      </c>
      <c r="B22" s="37" t="s">
        <v>750</v>
      </c>
      <c r="C22" s="37" t="s">
        <v>750</v>
      </c>
      <c r="D22" s="37" t="s">
        <v>750</v>
      </c>
      <c r="E22" s="37" t="s">
        <v>750</v>
      </c>
      <c r="F22" s="37" t="s">
        <v>750</v>
      </c>
      <c r="G22" s="37" t="s">
        <v>750</v>
      </c>
      <c r="H22" s="37" t="s">
        <v>750</v>
      </c>
      <c r="I22" s="37" t="s">
        <v>750</v>
      </c>
      <c r="J22" s="37" t="s">
        <v>750</v>
      </c>
      <c r="K22" s="37" t="s">
        <v>750</v>
      </c>
      <c r="L22" s="37" t="s">
        <v>750</v>
      </c>
      <c r="M22" s="37" t="s">
        <v>750</v>
      </c>
      <c r="N22" s="37" t="s">
        <v>750</v>
      </c>
    </row>
    <row r="23" spans="1:18" x14ac:dyDescent="0.2">
      <c r="A23" s="10"/>
    </row>
    <row r="26" spans="1:18" x14ac:dyDescent="0.2">
      <c r="B26" t="s">
        <v>696</v>
      </c>
    </row>
    <row r="27" spans="1:18" ht="15" x14ac:dyDescent="0.25">
      <c r="A27" s="30" t="s">
        <v>678</v>
      </c>
      <c r="B27" s="31" t="s">
        <v>698</v>
      </c>
      <c r="C27" s="31" t="s">
        <v>699</v>
      </c>
      <c r="D27" s="31" t="s">
        <v>700</v>
      </c>
      <c r="E27" s="31" t="s">
        <v>701</v>
      </c>
      <c r="F27" s="31" t="s">
        <v>702</v>
      </c>
      <c r="G27" s="31" t="s">
        <v>703</v>
      </c>
      <c r="H27" s="31" t="s">
        <v>704</v>
      </c>
      <c r="I27" s="31" t="s">
        <v>705</v>
      </c>
      <c r="J27" s="31" t="s">
        <v>706</v>
      </c>
      <c r="K27" s="31" t="s">
        <v>707</v>
      </c>
      <c r="L27" s="31" t="s">
        <v>708</v>
      </c>
      <c r="M27" s="31" t="s">
        <v>709</v>
      </c>
      <c r="N27" s="31" t="s">
        <v>710</v>
      </c>
      <c r="O27" s="31" t="s">
        <v>711</v>
      </c>
      <c r="Q27" s="31" t="s">
        <v>713</v>
      </c>
      <c r="R27" s="31" t="s">
        <v>714</v>
      </c>
    </row>
    <row r="28" spans="1:18" x14ac:dyDescent="0.2">
      <c r="A28" s="32" t="s">
        <v>5</v>
      </c>
      <c r="B28" s="33">
        <v>53.972053174864605</v>
      </c>
      <c r="C28" s="33">
        <v>54.401174924660467</v>
      </c>
      <c r="D28" s="33">
        <v>54.10130244452224</v>
      </c>
      <c r="E28" s="33">
        <v>53.968961820231151</v>
      </c>
      <c r="F28" s="33">
        <v>53.605292972757191</v>
      </c>
      <c r="G28" s="33">
        <v>53.51364511688756</v>
      </c>
      <c r="H28" s="33">
        <v>53.480235995111862</v>
      </c>
      <c r="I28" s="33">
        <v>54.161723375200573</v>
      </c>
      <c r="J28" s="33">
        <v>53.568609410550209</v>
      </c>
      <c r="K28" s="33">
        <v>54.371465363171119</v>
      </c>
      <c r="L28" s="33">
        <v>54.15937223060196</v>
      </c>
      <c r="M28" s="33">
        <v>54.084716728586194</v>
      </c>
      <c r="N28" s="33">
        <v>53.705484591854919</v>
      </c>
      <c r="O28" s="33">
        <v>54.30384134844148</v>
      </c>
      <c r="Q28" s="33">
        <v>51.440514789046148</v>
      </c>
      <c r="R28" s="33">
        <v>51.34253908837907</v>
      </c>
    </row>
    <row r="29" spans="1:18" x14ac:dyDescent="0.2">
      <c r="A29" s="32" t="s">
        <v>15</v>
      </c>
      <c r="B29" s="33">
        <v>0.17551664350383761</v>
      </c>
      <c r="C29" s="33">
        <v>0.10758292151839798</v>
      </c>
      <c r="D29" s="33">
        <v>0.10499299024457359</v>
      </c>
      <c r="E29" s="33">
        <v>0.15729996823084666</v>
      </c>
      <c r="F29" s="33">
        <v>0.10481290786954069</v>
      </c>
      <c r="G29" s="33">
        <v>0.12273944677635135</v>
      </c>
      <c r="H29" s="33">
        <v>0</v>
      </c>
      <c r="I29" s="33">
        <v>0.20892069818494283</v>
      </c>
      <c r="J29" s="33">
        <v>0.27930981744412708</v>
      </c>
      <c r="K29" s="33">
        <v>0</v>
      </c>
      <c r="L29" s="33">
        <v>0.19463118738486723</v>
      </c>
      <c r="M29" s="33">
        <v>5.3163969641941873E-2</v>
      </c>
      <c r="N29" s="33">
        <v>0.19179481665950743</v>
      </c>
      <c r="O29" s="33">
        <v>5.2497060313652463E-2</v>
      </c>
      <c r="Q29" s="33">
        <v>0.21423085645036491</v>
      </c>
      <c r="R29" s="33">
        <v>0</v>
      </c>
    </row>
    <row r="30" spans="1:18" x14ac:dyDescent="0.2">
      <c r="A30" s="32" t="s">
        <v>8</v>
      </c>
      <c r="B30" s="33">
        <v>1.7890479210616843</v>
      </c>
      <c r="C30" s="33">
        <v>1.5027438603334435</v>
      </c>
      <c r="D30" s="33">
        <v>1.6449333506460695</v>
      </c>
      <c r="E30" s="33">
        <v>1.603364646956186</v>
      </c>
      <c r="F30" s="33">
        <v>1.8201723218968433</v>
      </c>
      <c r="G30" s="33">
        <v>1.5489659936573472</v>
      </c>
      <c r="H30" s="33">
        <v>1.8838003210178322</v>
      </c>
      <c r="I30" s="33">
        <v>1.735178084127013</v>
      </c>
      <c r="J30" s="33">
        <v>1.8189267283948796</v>
      </c>
      <c r="K30" s="33">
        <v>1.8098347729215389</v>
      </c>
      <c r="L30" s="33">
        <v>1.6031379430633896</v>
      </c>
      <c r="M30" s="33">
        <v>1.5253548878047736</v>
      </c>
      <c r="N30" s="33">
        <v>1.5995225194948364</v>
      </c>
      <c r="O30" s="33">
        <v>1.6053136854899399</v>
      </c>
      <c r="Q30" s="33">
        <v>1.2940227482952511</v>
      </c>
      <c r="R30" s="33">
        <v>1.2770609086603788</v>
      </c>
    </row>
    <row r="31" spans="1:18" x14ac:dyDescent="0.2">
      <c r="A31" s="32" t="s">
        <v>692</v>
      </c>
      <c r="B31" s="33">
        <v>12.018742870010003</v>
      </c>
      <c r="C31" s="33">
        <v>11.683596917299415</v>
      </c>
      <c r="D31" s="33">
        <v>11.739675162249032</v>
      </c>
      <c r="E31" s="33">
        <v>11.846846835911396</v>
      </c>
      <c r="F31" s="33">
        <v>11.962012680528826</v>
      </c>
      <c r="G31" s="33">
        <v>11.885098068487798</v>
      </c>
      <c r="H31" s="33">
        <v>12.056724413115681</v>
      </c>
      <c r="I31" s="33">
        <v>12.834704905031696</v>
      </c>
      <c r="J31" s="33">
        <v>11.671134900598966</v>
      </c>
      <c r="K31" s="33">
        <v>10.967194580115848</v>
      </c>
      <c r="L31" s="33">
        <v>11.720352776494318</v>
      </c>
      <c r="M31" s="33">
        <v>11.916271912528785</v>
      </c>
      <c r="N31" s="33">
        <v>12.262154738005055</v>
      </c>
      <c r="O31" s="33">
        <v>10.943654092986241</v>
      </c>
      <c r="Q31" s="33">
        <v>22.604853868989743</v>
      </c>
      <c r="R31" s="33">
        <v>23.131920442856785</v>
      </c>
    </row>
    <row r="32" spans="1:18" x14ac:dyDescent="0.2">
      <c r="A32" s="32" t="s">
        <v>10</v>
      </c>
      <c r="B32" s="33">
        <v>0.47545714788130805</v>
      </c>
      <c r="C32" s="33">
        <v>0.23592069351609499</v>
      </c>
      <c r="D32" s="33">
        <v>0.41985156818362568</v>
      </c>
      <c r="E32" s="33">
        <v>0.40581903293281868</v>
      </c>
      <c r="F32" s="33">
        <v>0.37857033758137426</v>
      </c>
      <c r="G32" s="33">
        <v>0.56998108439984096</v>
      </c>
      <c r="H32" s="33">
        <v>0.33877795509360925</v>
      </c>
      <c r="I32" s="33">
        <v>8.0849344711218338E-2</v>
      </c>
      <c r="J32" s="33">
        <v>0.33777792105981014</v>
      </c>
      <c r="K32" s="33">
        <v>0.15116560139587595</v>
      </c>
      <c r="L32" s="33">
        <v>0.36975030641059331</v>
      </c>
      <c r="M32" s="33">
        <v>0.24688441950312537</v>
      </c>
      <c r="N32" s="33">
        <v>0.44533122990626722</v>
      </c>
      <c r="O32" s="33">
        <v>0.20315617181534021</v>
      </c>
      <c r="Q32" s="33">
        <v>0.70468655497992605</v>
      </c>
      <c r="R32" s="33">
        <v>0.94198469523157924</v>
      </c>
    </row>
    <row r="33" spans="1:18" x14ac:dyDescent="0.2">
      <c r="A33" s="32" t="s">
        <v>11</v>
      </c>
      <c r="B33" s="33">
        <v>12.840311631937501</v>
      </c>
      <c r="C33" s="33">
        <v>14.0798691710593</v>
      </c>
      <c r="D33" s="33">
        <v>12.819054294070227</v>
      </c>
      <c r="E33" s="33">
        <v>12.838373568957623</v>
      </c>
      <c r="F33" s="33">
        <v>13.109614344679283</v>
      </c>
      <c r="G33" s="33">
        <v>13.332973050719108</v>
      </c>
      <c r="H33" s="33">
        <v>12.965397006024467</v>
      </c>
      <c r="I33" s="33">
        <v>13.757730437269819</v>
      </c>
      <c r="J33" s="33">
        <v>12.85771724655433</v>
      </c>
      <c r="K33" s="33">
        <v>13.23658545269724</v>
      </c>
      <c r="L33" s="33">
        <v>13.366348613903746</v>
      </c>
      <c r="M33" s="33">
        <v>13.475256058953317</v>
      </c>
      <c r="N33" s="33">
        <v>13.240884099682308</v>
      </c>
      <c r="O33" s="33">
        <v>13.410579740902575</v>
      </c>
      <c r="Q33" s="33">
        <v>13.876724805733414</v>
      </c>
      <c r="R33" s="33">
        <v>14.107905261656816</v>
      </c>
    </row>
    <row r="34" spans="1:18" x14ac:dyDescent="0.2">
      <c r="A34" s="32" t="s">
        <v>12</v>
      </c>
      <c r="B34" s="33">
        <v>18.076524212519718</v>
      </c>
      <c r="C34" s="33">
        <v>17.293710284186339</v>
      </c>
      <c r="D34" s="33">
        <v>18.609151145912801</v>
      </c>
      <c r="E34" s="33">
        <v>18.572099242046505</v>
      </c>
      <c r="F34" s="33">
        <v>18.181661017429253</v>
      </c>
      <c r="G34" s="33">
        <v>18.573242424878316</v>
      </c>
      <c r="H34" s="33">
        <v>18.7516399163305</v>
      </c>
      <c r="I34" s="33">
        <v>16.601943919649898</v>
      </c>
      <c r="J34" s="33">
        <v>18.930539825379668</v>
      </c>
      <c r="K34" s="33">
        <v>18.867316284161294</v>
      </c>
      <c r="L34" s="33">
        <v>18.000261036309148</v>
      </c>
      <c r="M34" s="33">
        <v>18.072905464623268</v>
      </c>
      <c r="N34" s="33">
        <v>17.854927871873546</v>
      </c>
      <c r="O34" s="33">
        <v>18.858845957165677</v>
      </c>
      <c r="Q34" s="33">
        <v>9.4178046709890513</v>
      </c>
      <c r="R34" s="33">
        <v>8.7213615396563764</v>
      </c>
    </row>
    <row r="35" spans="1:18" x14ac:dyDescent="0.2">
      <c r="A35" s="32" t="s">
        <v>13</v>
      </c>
      <c r="B35" s="33">
        <v>0.65234639822133089</v>
      </c>
      <c r="C35" s="33">
        <v>0.69540122742654831</v>
      </c>
      <c r="D35" s="33">
        <v>0.52313395613452507</v>
      </c>
      <c r="E35" s="33">
        <v>0.60723488473348863</v>
      </c>
      <c r="F35" s="33">
        <v>0.76218326964126681</v>
      </c>
      <c r="G35" s="33">
        <v>0.45335481419369972</v>
      </c>
      <c r="H35" s="33">
        <v>0.52342439330606094</v>
      </c>
      <c r="I35" s="33">
        <v>0.61894923582485528</v>
      </c>
      <c r="J35" s="33">
        <v>0.53598415001803179</v>
      </c>
      <c r="K35" s="33">
        <v>0.54515624107750116</v>
      </c>
      <c r="L35" s="33">
        <v>0.58614590583198611</v>
      </c>
      <c r="M35" s="33">
        <v>0.58705952042444698</v>
      </c>
      <c r="N35" s="33">
        <v>0.66213138039381858</v>
      </c>
      <c r="O35" s="33">
        <v>0.62211194288509886</v>
      </c>
      <c r="Q35" s="33">
        <v>0.44716170551610834</v>
      </c>
      <c r="R35" s="33">
        <v>0.47722806355900171</v>
      </c>
    </row>
    <row r="36" spans="1:18" x14ac:dyDescent="0.2">
      <c r="A36" s="32" t="s">
        <v>14</v>
      </c>
      <c r="B36" s="33">
        <v>0</v>
      </c>
      <c r="C36" s="33">
        <v>0</v>
      </c>
      <c r="D36" s="33">
        <v>3.790508803691512E-2</v>
      </c>
      <c r="E36" s="33">
        <v>0</v>
      </c>
      <c r="F36" s="33">
        <v>7.568014761643288E-2</v>
      </c>
      <c r="G36" s="33">
        <v>0</v>
      </c>
      <c r="H36" s="33">
        <v>0</v>
      </c>
      <c r="I36" s="33">
        <v>0</v>
      </c>
      <c r="J36" s="33">
        <v>0</v>
      </c>
      <c r="K36" s="33">
        <v>5.1281704459576735E-2</v>
      </c>
      <c r="L36" s="33">
        <v>0</v>
      </c>
      <c r="M36" s="33">
        <v>3.8387037934160401E-2</v>
      </c>
      <c r="N36" s="33">
        <v>3.7768752129768692E-2</v>
      </c>
      <c r="O36" s="33">
        <v>0</v>
      </c>
      <c r="Q36" s="33">
        <v>0</v>
      </c>
      <c r="R36" s="33">
        <v>0</v>
      </c>
    </row>
    <row r="37" spans="1:18" ht="15" x14ac:dyDescent="0.25">
      <c r="A37" s="35" t="s">
        <v>695</v>
      </c>
      <c r="B37" s="33" t="s">
        <v>712</v>
      </c>
      <c r="C37" s="33" t="s">
        <v>712</v>
      </c>
      <c r="D37" s="33" t="s">
        <v>712</v>
      </c>
      <c r="E37" s="33" t="s">
        <v>712</v>
      </c>
      <c r="F37" s="33" t="s">
        <v>712</v>
      </c>
      <c r="G37" s="33" t="s">
        <v>712</v>
      </c>
      <c r="H37" s="33" t="s">
        <v>712</v>
      </c>
      <c r="I37" s="33" t="s">
        <v>712</v>
      </c>
      <c r="J37" s="33" t="s">
        <v>712</v>
      </c>
      <c r="K37" s="33" t="s">
        <v>712</v>
      </c>
      <c r="L37" s="33" t="s">
        <v>712</v>
      </c>
      <c r="M37" s="33" t="s">
        <v>712</v>
      </c>
      <c r="N37" s="33" t="s">
        <v>712</v>
      </c>
      <c r="O37" s="33" t="s">
        <v>712</v>
      </c>
      <c r="Q37" s="33" t="s">
        <v>712</v>
      </c>
      <c r="R37" s="33" t="s">
        <v>712</v>
      </c>
    </row>
    <row r="38" spans="1:18" x14ac:dyDescent="0.2">
      <c r="A38" s="7" t="s">
        <v>697</v>
      </c>
      <c r="Q38" s="6" t="s">
        <v>715</v>
      </c>
      <c r="R38" s="6" t="s">
        <v>715</v>
      </c>
    </row>
    <row r="41" spans="1:18" x14ac:dyDescent="0.2">
      <c r="B41" t="s">
        <v>696</v>
      </c>
    </row>
    <row r="42" spans="1:18" ht="15" x14ac:dyDescent="0.25">
      <c r="A42" s="30" t="s">
        <v>678</v>
      </c>
      <c r="B42" s="31" t="s">
        <v>716</v>
      </c>
      <c r="C42" s="31" t="s">
        <v>717</v>
      </c>
      <c r="D42" s="31" t="s">
        <v>718</v>
      </c>
      <c r="E42" s="31" t="s">
        <v>719</v>
      </c>
      <c r="F42" s="31" t="s">
        <v>720</v>
      </c>
      <c r="G42" s="31" t="s">
        <v>721</v>
      </c>
      <c r="H42" s="31" t="s">
        <v>722</v>
      </c>
      <c r="I42" s="31" t="s">
        <v>723</v>
      </c>
      <c r="J42" s="31" t="s">
        <v>724</v>
      </c>
      <c r="K42" s="31" t="s">
        <v>725</v>
      </c>
    </row>
    <row r="43" spans="1:18" x14ac:dyDescent="0.2">
      <c r="A43" s="32" t="s">
        <v>5</v>
      </c>
      <c r="B43" s="33">
        <v>51.71576173210191</v>
      </c>
      <c r="C43" s="33">
        <v>51.592605393905501</v>
      </c>
      <c r="D43" s="33">
        <v>52.206550682296189</v>
      </c>
      <c r="E43" s="33">
        <v>51.714141749760572</v>
      </c>
      <c r="F43" s="33">
        <v>51.539339069581501</v>
      </c>
      <c r="G43" s="33">
        <v>50.833021263506737</v>
      </c>
      <c r="H43" s="33">
        <v>51.064010219865757</v>
      </c>
      <c r="I43" s="33">
        <v>51.479503264805906</v>
      </c>
      <c r="J43" s="33">
        <v>51.362219969969381</v>
      </c>
      <c r="K43" s="33">
        <v>51.261233876732753</v>
      </c>
    </row>
    <row r="44" spans="1:18" x14ac:dyDescent="0.2">
      <c r="A44" s="32" t="s">
        <v>15</v>
      </c>
      <c r="B44" s="33">
        <v>7.2469672964731668E-2</v>
      </c>
      <c r="C44" s="33">
        <v>0</v>
      </c>
      <c r="D44" s="33">
        <v>7.2505972792962614E-2</v>
      </c>
      <c r="E44" s="33">
        <v>9.0462336693807641E-2</v>
      </c>
      <c r="F44" s="33">
        <v>0.17886868607753123</v>
      </c>
      <c r="G44" s="33">
        <v>0.19414553199749829</v>
      </c>
      <c r="H44" s="33">
        <v>0.17690412818613446</v>
      </c>
      <c r="I44" s="33">
        <v>8.9211404790617191E-2</v>
      </c>
      <c r="J44" s="33">
        <v>7.1206526964578867E-2</v>
      </c>
      <c r="K44" s="33">
        <v>7.1256541328517442E-2</v>
      </c>
    </row>
    <row r="45" spans="1:18" x14ac:dyDescent="0.2">
      <c r="A45" s="32" t="s">
        <v>8</v>
      </c>
      <c r="B45" s="33">
        <v>1.2721817430749478</v>
      </c>
      <c r="C45" s="33">
        <v>0.97126206704199292</v>
      </c>
      <c r="D45" s="33">
        <v>1.2317602982474292</v>
      </c>
      <c r="E45" s="33">
        <v>1.33190212883189</v>
      </c>
      <c r="F45" s="33">
        <v>1.337024641614116</v>
      </c>
      <c r="G45" s="33">
        <v>1.1793640517739656</v>
      </c>
      <c r="H45" s="33">
        <v>1.1820916194734359</v>
      </c>
      <c r="I45" s="33">
        <v>1.1316172522966157</v>
      </c>
      <c r="J45" s="33">
        <v>1.1693619692562405</v>
      </c>
      <c r="K45" s="33">
        <v>1.2710611826696931</v>
      </c>
    </row>
    <row r="46" spans="1:18" x14ac:dyDescent="0.2">
      <c r="A46" s="32" t="s">
        <v>692</v>
      </c>
      <c r="B46" s="33">
        <v>28.332965572171229</v>
      </c>
      <c r="C46" s="33">
        <v>28.576899467085457</v>
      </c>
      <c r="D46" s="33">
        <v>27.746108267601731</v>
      </c>
      <c r="E46" s="33">
        <v>28.210236147331564</v>
      </c>
      <c r="F46" s="33">
        <v>28.455178733391186</v>
      </c>
      <c r="G46" s="33">
        <v>29.370675062630376</v>
      </c>
      <c r="H46" s="33">
        <v>29.588659677706715</v>
      </c>
      <c r="I46" s="33">
        <v>29.09970046382228</v>
      </c>
      <c r="J46" s="33">
        <v>29.198132538737436</v>
      </c>
      <c r="K46" s="33">
        <v>29.095007678628022</v>
      </c>
    </row>
    <row r="47" spans="1:18" x14ac:dyDescent="0.2">
      <c r="A47" s="32" t="s">
        <v>10</v>
      </c>
      <c r="B47" s="33">
        <v>0.77123020644811824</v>
      </c>
      <c r="C47" s="33">
        <v>0.76259894781005244</v>
      </c>
      <c r="D47" s="33">
        <v>0.61729321056052577</v>
      </c>
      <c r="E47" s="33">
        <v>0.72815891719030712</v>
      </c>
      <c r="F47" s="33">
        <v>0.9967628533449383</v>
      </c>
      <c r="G47" s="33">
        <v>0.88791849687333335</v>
      </c>
      <c r="H47" s="33">
        <v>0.7393613750098158</v>
      </c>
      <c r="I47" s="33">
        <v>0.71808978506973131</v>
      </c>
      <c r="J47" s="33">
        <v>0.661341964976774</v>
      </c>
      <c r="K47" s="33">
        <v>0.71695702146354356</v>
      </c>
    </row>
    <row r="48" spans="1:18" x14ac:dyDescent="0.2">
      <c r="A48" s="32" t="s">
        <v>11</v>
      </c>
      <c r="B48" s="33">
        <v>16.567751890852112</v>
      </c>
      <c r="C48" s="33">
        <v>16.885212716619286</v>
      </c>
      <c r="D48" s="33">
        <v>16.882347212609051</v>
      </c>
      <c r="E48" s="33">
        <v>16.634853280041078</v>
      </c>
      <c r="F48" s="33">
        <v>16.268025914526913</v>
      </c>
      <c r="G48" s="33">
        <v>16.280289975800624</v>
      </c>
      <c r="H48" s="33">
        <v>16.194854201035053</v>
      </c>
      <c r="I48" s="33">
        <v>16.511232751376607</v>
      </c>
      <c r="J48" s="33">
        <v>16.526699615596709</v>
      </c>
      <c r="K48" s="33">
        <v>16.343531070650126</v>
      </c>
    </row>
    <row r="49" spans="1:22" x14ac:dyDescent="0.2">
      <c r="A49" s="32" t="s">
        <v>12</v>
      </c>
      <c r="B49" s="33">
        <v>0.63818097899513704</v>
      </c>
      <c r="C49" s="33">
        <v>0.64272464968063381</v>
      </c>
      <c r="D49" s="33">
        <v>0.76011981168293574</v>
      </c>
      <c r="E49" s="33">
        <v>0.75869296482310644</v>
      </c>
      <c r="F49" s="33">
        <v>0.69006564066782439</v>
      </c>
      <c r="G49" s="33">
        <v>0.76972627930621262</v>
      </c>
      <c r="H49" s="33">
        <v>0.68248648341182416</v>
      </c>
      <c r="I49" s="33">
        <v>0.52374112110330373</v>
      </c>
      <c r="J49" s="33">
        <v>0.50761796651698987</v>
      </c>
      <c r="K49" s="33">
        <v>0.68725963054152295</v>
      </c>
    </row>
    <row r="50" spans="1:22" x14ac:dyDescent="0.2">
      <c r="A50" s="32" t="s">
        <v>13</v>
      </c>
      <c r="B50" s="33">
        <v>0.62945820339181302</v>
      </c>
      <c r="C50" s="33">
        <v>0.5159974874912383</v>
      </c>
      <c r="D50" s="33">
        <v>0.48331454420918057</v>
      </c>
      <c r="E50" s="33">
        <v>0.45317049203336512</v>
      </c>
      <c r="F50" s="33">
        <v>0.53473446079602149</v>
      </c>
      <c r="G50" s="33">
        <v>0.48485933811128146</v>
      </c>
      <c r="H50" s="33">
        <v>0.3716322953112744</v>
      </c>
      <c r="I50" s="33">
        <v>0.44690395673494793</v>
      </c>
      <c r="J50" s="33">
        <v>0.50341944798188198</v>
      </c>
      <c r="K50" s="33">
        <v>0.48937952653474237</v>
      </c>
    </row>
    <row r="51" spans="1:22" x14ac:dyDescent="0.2">
      <c r="A51" s="32" t="s">
        <v>14</v>
      </c>
      <c r="B51" s="33">
        <v>0</v>
      </c>
      <c r="C51" s="33">
        <v>5.2699270365823413E-2</v>
      </c>
      <c r="D51" s="33">
        <v>0</v>
      </c>
      <c r="E51" s="33">
        <v>7.8381983294304125E-2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6.4313471451088872E-2</v>
      </c>
    </row>
    <row r="52" spans="1:22" ht="15" x14ac:dyDescent="0.25">
      <c r="A52" s="35" t="s">
        <v>695</v>
      </c>
      <c r="B52" s="33" t="s">
        <v>726</v>
      </c>
      <c r="C52" s="33" t="s">
        <v>726</v>
      </c>
      <c r="D52" s="33" t="s">
        <v>726</v>
      </c>
      <c r="E52" s="33" t="s">
        <v>726</v>
      </c>
      <c r="F52" s="33" t="s">
        <v>726</v>
      </c>
      <c r="G52" s="33" t="s">
        <v>726</v>
      </c>
      <c r="H52" s="33" t="s">
        <v>726</v>
      </c>
      <c r="I52" s="33" t="s">
        <v>726</v>
      </c>
      <c r="J52" s="33" t="s">
        <v>726</v>
      </c>
      <c r="K52" s="33" t="s">
        <v>726</v>
      </c>
    </row>
    <row r="56" spans="1:22" x14ac:dyDescent="0.2">
      <c r="B56" t="s">
        <v>696</v>
      </c>
    </row>
    <row r="57" spans="1:22" ht="15" x14ac:dyDescent="0.25">
      <c r="A57" s="30" t="s">
        <v>678</v>
      </c>
      <c r="B57" s="31" t="s">
        <v>727</v>
      </c>
      <c r="C57" s="31" t="s">
        <v>728</v>
      </c>
      <c r="D57" s="31" t="s">
        <v>729</v>
      </c>
      <c r="E57" s="31" t="s">
        <v>730</v>
      </c>
      <c r="F57" s="31" t="s">
        <v>731</v>
      </c>
      <c r="H57" s="31" t="s">
        <v>732</v>
      </c>
      <c r="I57" s="31" t="s">
        <v>735</v>
      </c>
      <c r="J57" s="31" t="s">
        <v>736</v>
      </c>
      <c r="K57" s="31" t="s">
        <v>737</v>
      </c>
      <c r="L57" s="31" t="s">
        <v>738</v>
      </c>
      <c r="M57" s="31" t="s">
        <v>739</v>
      </c>
      <c r="N57" s="31" t="s">
        <v>744</v>
      </c>
      <c r="O57" s="31" t="s">
        <v>745</v>
      </c>
      <c r="Q57" s="31" t="s">
        <v>740</v>
      </c>
      <c r="R57" s="31" t="s">
        <v>741</v>
      </c>
      <c r="S57" s="31" t="s">
        <v>742</v>
      </c>
      <c r="T57" s="31" t="s">
        <v>743</v>
      </c>
      <c r="U57" s="31" t="s">
        <v>733</v>
      </c>
      <c r="V57" s="31" t="s">
        <v>734</v>
      </c>
    </row>
    <row r="58" spans="1:22" x14ac:dyDescent="0.2">
      <c r="A58" s="32" t="s">
        <v>5</v>
      </c>
      <c r="B58" s="33">
        <v>1.0482382841207341</v>
      </c>
      <c r="C58" s="33">
        <v>0.69176883664480115</v>
      </c>
      <c r="D58" s="33">
        <v>0.73679501757529486</v>
      </c>
      <c r="E58" s="33">
        <v>0.73853203275616119</v>
      </c>
      <c r="F58" s="33">
        <v>0.85078937667226462</v>
      </c>
      <c r="H58" s="33">
        <v>44.554872598867426</v>
      </c>
      <c r="I58" s="33">
        <v>46.84162858238706</v>
      </c>
      <c r="J58" s="33">
        <v>46.856241878477192</v>
      </c>
      <c r="K58" s="33">
        <v>46.520619691788887</v>
      </c>
      <c r="L58" s="33">
        <v>48.064881697605031</v>
      </c>
      <c r="M58" s="33">
        <v>47.986459890200543</v>
      </c>
      <c r="N58" s="33">
        <v>47.396083684463235</v>
      </c>
      <c r="O58" s="33">
        <v>47.021424850134323</v>
      </c>
      <c r="Q58" s="33">
        <v>44.030310495908147</v>
      </c>
      <c r="R58" s="33">
        <v>43.112706145793616</v>
      </c>
      <c r="S58" s="33">
        <v>49.794864949163781</v>
      </c>
      <c r="T58" s="33">
        <v>48.344750386310857</v>
      </c>
      <c r="U58" s="33">
        <v>39.931353556856465</v>
      </c>
      <c r="V58" s="33">
        <v>40.029226100362905</v>
      </c>
    </row>
    <row r="59" spans="1:22" x14ac:dyDescent="0.2">
      <c r="A59" s="32" t="s">
        <v>15</v>
      </c>
      <c r="B59" s="33">
        <v>49.065280511318775</v>
      </c>
      <c r="C59" s="33">
        <v>49.95788263238223</v>
      </c>
      <c r="D59" s="33">
        <v>49.839575314862216</v>
      </c>
      <c r="E59" s="33">
        <v>49.38114594300044</v>
      </c>
      <c r="F59" s="33">
        <v>49.004553814086641</v>
      </c>
      <c r="H59" s="33">
        <v>1.4214728461682216</v>
      </c>
      <c r="I59" s="33">
        <v>1.5501313759288791</v>
      </c>
      <c r="J59" s="33">
        <v>1.524760063309355</v>
      </c>
      <c r="K59" s="33">
        <v>1.6111778007734039</v>
      </c>
      <c r="L59" s="33">
        <v>1.5158953176947545</v>
      </c>
      <c r="M59" s="33">
        <v>1.4968464354216344</v>
      </c>
      <c r="N59" s="33">
        <v>1.4554313622974122</v>
      </c>
      <c r="O59" s="33">
        <v>1.6028042750620377</v>
      </c>
      <c r="Q59" s="33">
        <v>0</v>
      </c>
      <c r="R59" s="33">
        <v>3.8205083754693482E-2</v>
      </c>
      <c r="S59" s="33">
        <v>0.16407635862870759</v>
      </c>
      <c r="T59" s="33">
        <v>0.6432323999914954</v>
      </c>
      <c r="U59" s="33">
        <v>0</v>
      </c>
      <c r="V59" s="33">
        <v>0.1088293707596914</v>
      </c>
    </row>
    <row r="60" spans="1:22" x14ac:dyDescent="0.2">
      <c r="A60" s="32" t="s">
        <v>8</v>
      </c>
      <c r="B60" s="33">
        <v>0.75747716449814539</v>
      </c>
      <c r="C60" s="33">
        <v>0.61097114112365603</v>
      </c>
      <c r="D60" s="33">
        <v>0.46181429374224658</v>
      </c>
      <c r="E60" s="33">
        <v>0.48394408105906256</v>
      </c>
      <c r="F60" s="33">
        <v>0.54269098723726827</v>
      </c>
      <c r="H60" s="33">
        <v>10.80061549624477</v>
      </c>
      <c r="I60" s="33">
        <v>11.235945912933984</v>
      </c>
      <c r="J60" s="33">
        <v>11.409756197229431</v>
      </c>
      <c r="K60" s="33">
        <v>11.08889746030863</v>
      </c>
      <c r="L60" s="33">
        <v>10.301052984792468</v>
      </c>
      <c r="M60" s="33">
        <v>10.641382095972912</v>
      </c>
      <c r="N60" s="33">
        <v>10.805935984341353</v>
      </c>
      <c r="O60" s="33">
        <v>10.891630555844591</v>
      </c>
      <c r="Q60" s="33">
        <v>10.491112776421744</v>
      </c>
      <c r="R60" s="33">
        <v>11.141907499460821</v>
      </c>
      <c r="S60" s="33">
        <v>7.5362886341928892</v>
      </c>
      <c r="T60" s="33">
        <v>10.441821672046032</v>
      </c>
      <c r="U60" s="33">
        <v>8.0966777414635178</v>
      </c>
      <c r="V60" s="33">
        <v>10.702709808141071</v>
      </c>
    </row>
    <row r="61" spans="1:22" x14ac:dyDescent="0.2">
      <c r="A61" s="32" t="s">
        <v>692</v>
      </c>
      <c r="B61" s="33">
        <v>46.918591092224339</v>
      </c>
      <c r="C61" s="33">
        <v>47.408485741114916</v>
      </c>
      <c r="D61" s="33">
        <v>46.793979339032816</v>
      </c>
      <c r="E61" s="33">
        <v>47.735222719820747</v>
      </c>
      <c r="F61" s="33">
        <v>47.438637541526511</v>
      </c>
      <c r="H61" s="33">
        <v>13.556070334538225</v>
      </c>
      <c r="I61" s="33">
        <v>14.752065853158809</v>
      </c>
      <c r="J61" s="33">
        <v>14.48739646178708</v>
      </c>
      <c r="K61" s="33">
        <v>15.40064641084815</v>
      </c>
      <c r="L61" s="33">
        <v>15.252051136436187</v>
      </c>
      <c r="M61" s="33">
        <v>14.963707127113985</v>
      </c>
      <c r="N61" s="33">
        <v>14.562542280933856</v>
      </c>
      <c r="O61" s="33">
        <v>14.968981571570927</v>
      </c>
      <c r="Q61" s="33">
        <v>26.026574859676096</v>
      </c>
      <c r="R61" s="33">
        <v>26.161455051116999</v>
      </c>
      <c r="S61" s="33">
        <v>22.98523931016334</v>
      </c>
      <c r="T61" s="33">
        <v>14.34312930979368</v>
      </c>
      <c r="U61" s="33">
        <v>35.560562283635612</v>
      </c>
      <c r="V61" s="33">
        <v>26.085638832888929</v>
      </c>
    </row>
    <row r="62" spans="1:22" x14ac:dyDescent="0.2">
      <c r="A62" s="32" t="s">
        <v>10</v>
      </c>
      <c r="B62" s="33">
        <v>0.50326758715857101</v>
      </c>
      <c r="C62" s="33">
        <v>0.58155547008878883</v>
      </c>
      <c r="D62" s="33">
        <v>0.63119164087769952</v>
      </c>
      <c r="E62" s="33">
        <v>0.61830060916452645</v>
      </c>
      <c r="F62" s="33">
        <v>0.71320296126145266</v>
      </c>
      <c r="H62" s="33">
        <v>0.12533691978973097</v>
      </c>
      <c r="I62" s="33">
        <v>0.15526275844078063</v>
      </c>
      <c r="J62" s="33">
        <v>0.26693213166486063</v>
      </c>
      <c r="K62" s="33">
        <v>0.24666050347235235</v>
      </c>
      <c r="L62" s="33">
        <v>0.15364118284195552</v>
      </c>
      <c r="M62" s="33">
        <v>9.770622329110322E-2</v>
      </c>
      <c r="N62" s="33">
        <v>6.9534725723062366E-2</v>
      </c>
      <c r="O62" s="33">
        <v>0.16540333433041599</v>
      </c>
      <c r="Q62" s="33">
        <v>0.24822919400182458</v>
      </c>
      <c r="R62" s="33">
        <v>0.19220272653458129</v>
      </c>
      <c r="S62" s="33">
        <v>0.26809093664794048</v>
      </c>
      <c r="T62" s="33">
        <v>0.12446090427646472</v>
      </c>
      <c r="U62" s="33">
        <v>8.1540835443791926E-2</v>
      </c>
      <c r="V62" s="33">
        <v>0</v>
      </c>
    </row>
    <row r="63" spans="1:22" x14ac:dyDescent="0.2">
      <c r="A63" s="32" t="s">
        <v>11</v>
      </c>
      <c r="B63" s="33">
        <v>1.329590263114854</v>
      </c>
      <c r="C63" s="33">
        <v>0.59366663985347523</v>
      </c>
      <c r="D63" s="33">
        <v>1.400156457754743</v>
      </c>
      <c r="E63" s="33">
        <v>0.62786250600855154</v>
      </c>
      <c r="F63" s="33">
        <v>1.20904226296604</v>
      </c>
      <c r="H63" s="33">
        <v>12.394361417987266</v>
      </c>
      <c r="I63" s="33">
        <v>12.797753086913055</v>
      </c>
      <c r="J63" s="33">
        <v>12.882491920712376</v>
      </c>
      <c r="K63" s="33">
        <v>12.495103864798496</v>
      </c>
      <c r="L63" s="33">
        <v>12.484714338583373</v>
      </c>
      <c r="M63" s="33">
        <v>12.583913139564885</v>
      </c>
      <c r="N63" s="33">
        <v>13.127242074126746</v>
      </c>
      <c r="O63" s="33">
        <v>12.692190533688743</v>
      </c>
      <c r="Q63" s="33">
        <v>17.608564046106483</v>
      </c>
      <c r="R63" s="33">
        <v>17.449625735230956</v>
      </c>
      <c r="S63" s="33">
        <v>16.562623899143816</v>
      </c>
      <c r="T63" s="33">
        <v>13.746299962915973</v>
      </c>
      <c r="U63" s="33">
        <v>13.329358052068274</v>
      </c>
      <c r="V63" s="33">
        <v>16.929335224527293</v>
      </c>
    </row>
    <row r="64" spans="1:22" x14ac:dyDescent="0.2">
      <c r="A64" s="32" t="s">
        <v>12</v>
      </c>
      <c r="B64" s="33">
        <v>6.232526468574285E-2</v>
      </c>
      <c r="C64" s="33">
        <v>0</v>
      </c>
      <c r="D64" s="33">
        <v>4.6634039998347664E-2</v>
      </c>
      <c r="E64" s="33">
        <v>0.26488255940898708</v>
      </c>
      <c r="F64" s="33">
        <v>7.7283425181346468E-2</v>
      </c>
      <c r="H64" s="33">
        <v>8.8431572554449538</v>
      </c>
      <c r="I64" s="33">
        <v>9.559338794623562</v>
      </c>
      <c r="J64" s="33">
        <v>9.4234759530735666</v>
      </c>
      <c r="K64" s="33">
        <v>9.5925230280110014</v>
      </c>
      <c r="L64" s="33">
        <v>10.170854788649523</v>
      </c>
      <c r="M64" s="33">
        <v>10.194297582542243</v>
      </c>
      <c r="N64" s="33">
        <v>9.6295462565793581</v>
      </c>
      <c r="O64" s="33">
        <v>9.6636350138521436</v>
      </c>
      <c r="Q64" s="33">
        <v>0.99682221753513645</v>
      </c>
      <c r="R64" s="33">
        <v>1.1535114564615438</v>
      </c>
      <c r="S64" s="33">
        <v>1.834775790455782</v>
      </c>
      <c r="T64" s="33">
        <v>9.7254199458320016</v>
      </c>
      <c r="U64" s="33">
        <v>1.1865285547194111</v>
      </c>
      <c r="V64" s="33">
        <v>0.82146087400857315</v>
      </c>
    </row>
    <row r="65" spans="1:22" x14ac:dyDescent="0.2">
      <c r="A65" s="32" t="s">
        <v>13</v>
      </c>
      <c r="B65" s="33">
        <v>0.3152298328788431</v>
      </c>
      <c r="C65" s="33">
        <v>0.15566953879211243</v>
      </c>
      <c r="D65" s="33">
        <v>8.9853896156632918E-2</v>
      </c>
      <c r="E65" s="33">
        <v>0.15010954878151855</v>
      </c>
      <c r="F65" s="33">
        <v>0.16379963106845616</v>
      </c>
      <c r="H65" s="33">
        <v>2.1225917141492525</v>
      </c>
      <c r="I65" s="33">
        <v>2.1071126321190534</v>
      </c>
      <c r="J65" s="33">
        <v>2.1266320592985464</v>
      </c>
      <c r="K65" s="33">
        <v>2.0599975379936861</v>
      </c>
      <c r="L65" s="33">
        <v>0.96235652019682372</v>
      </c>
      <c r="M65" s="33">
        <v>1.0199980164684859</v>
      </c>
      <c r="N65" s="33">
        <v>2.0325295952264448</v>
      </c>
      <c r="O65" s="33">
        <v>1.9137788723898022</v>
      </c>
      <c r="Q65" s="33">
        <v>0.50303126227833084</v>
      </c>
      <c r="R65" s="33">
        <v>0.57107745657553488</v>
      </c>
      <c r="S65" s="33">
        <v>0.6039340118147003</v>
      </c>
      <c r="T65" s="33">
        <v>1.6890923891831158</v>
      </c>
      <c r="U65" s="33">
        <v>4.8642311973488769E-2</v>
      </c>
      <c r="V65" s="33">
        <v>0.35172905205686433</v>
      </c>
    </row>
    <row r="66" spans="1:22" x14ac:dyDescent="0.2">
      <c r="A66" s="32" t="s">
        <v>14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H66" s="33">
        <v>0.96141390023983875</v>
      </c>
      <c r="I66" s="33">
        <v>1.0007610034948318</v>
      </c>
      <c r="J66" s="33">
        <v>1.022313334447591</v>
      </c>
      <c r="K66" s="33">
        <v>0.98437370200538576</v>
      </c>
      <c r="L66" s="33">
        <v>1.0945520331998895</v>
      </c>
      <c r="M66" s="33">
        <v>1.015689489424197</v>
      </c>
      <c r="N66" s="33">
        <v>0.921154036308514</v>
      </c>
      <c r="O66" s="33">
        <v>1.0801509931270183</v>
      </c>
      <c r="Q66" s="33">
        <v>9.5355148072228113E-2</v>
      </c>
      <c r="R66" s="33">
        <v>0.17930884507125314</v>
      </c>
      <c r="S66" s="33">
        <v>0.25010610978904974</v>
      </c>
      <c r="T66" s="33">
        <v>0.94179302965036638</v>
      </c>
      <c r="U66" s="33">
        <v>0.19561033236504843</v>
      </c>
      <c r="V66" s="33">
        <v>7.8580234166849686E-2</v>
      </c>
    </row>
    <row r="67" spans="1:22" x14ac:dyDescent="0.2">
      <c r="A67" s="32" t="s">
        <v>694</v>
      </c>
      <c r="B67" s="33" t="s">
        <v>693</v>
      </c>
      <c r="C67" s="33" t="s">
        <v>693</v>
      </c>
      <c r="D67" s="33" t="s">
        <v>693</v>
      </c>
      <c r="E67" s="33" t="s">
        <v>693</v>
      </c>
      <c r="F67" s="33" t="s">
        <v>693</v>
      </c>
      <c r="H67" s="33">
        <v>5.1661807860272235</v>
      </c>
      <c r="I67" s="33" t="s">
        <v>693</v>
      </c>
      <c r="J67" s="33" t="s">
        <v>693</v>
      </c>
      <c r="K67" s="33" t="s">
        <v>693</v>
      </c>
      <c r="L67" s="33" t="s">
        <v>693</v>
      </c>
      <c r="M67" s="33" t="s">
        <v>693</v>
      </c>
      <c r="N67" s="34"/>
      <c r="O67" s="34"/>
      <c r="Q67" s="33" t="s">
        <v>693</v>
      </c>
      <c r="R67" s="33" t="s">
        <v>693</v>
      </c>
      <c r="S67" s="34"/>
      <c r="T67" s="34"/>
      <c r="U67" s="33">
        <v>1.5697263314743928</v>
      </c>
      <c r="V67" s="33">
        <v>4.8924905030878261</v>
      </c>
    </row>
    <row r="68" spans="1:22" x14ac:dyDescent="0.2">
      <c r="A68" s="32"/>
      <c r="B68" s="33"/>
      <c r="C68" s="33"/>
      <c r="D68" s="33"/>
      <c r="E68" s="33"/>
      <c r="F68" s="33"/>
      <c r="H68" s="33"/>
      <c r="I68" s="33"/>
      <c r="J68" s="33"/>
      <c r="K68" s="33"/>
      <c r="L68" s="33"/>
      <c r="M68" s="33"/>
      <c r="N68" s="34"/>
      <c r="O68" s="34"/>
      <c r="Q68" s="33"/>
      <c r="R68" s="33"/>
      <c r="S68" s="34"/>
      <c r="T68" s="34"/>
      <c r="U68" s="33"/>
      <c r="V68" s="33"/>
    </row>
    <row r="69" spans="1:22" ht="15" x14ac:dyDescent="0.25">
      <c r="A69" s="30" t="s">
        <v>695</v>
      </c>
      <c r="B69" s="37" t="s">
        <v>748</v>
      </c>
      <c r="C69" s="37" t="s">
        <v>748</v>
      </c>
      <c r="D69" s="37" t="s">
        <v>748</v>
      </c>
      <c r="E69" s="37" t="s">
        <v>748</v>
      </c>
      <c r="F69" s="37" t="s">
        <v>748</v>
      </c>
      <c r="H69" s="37" t="s">
        <v>749</v>
      </c>
      <c r="I69" s="37" t="s">
        <v>749</v>
      </c>
      <c r="J69" s="37" t="s">
        <v>749</v>
      </c>
      <c r="K69" s="37" t="s">
        <v>749</v>
      </c>
      <c r="L69" s="37" t="s">
        <v>749</v>
      </c>
      <c r="M69" s="37" t="s">
        <v>749</v>
      </c>
      <c r="N69" s="37" t="s">
        <v>749</v>
      </c>
      <c r="O69" s="37" t="s">
        <v>749</v>
      </c>
      <c r="Q69" s="33" t="s">
        <v>746</v>
      </c>
      <c r="R69" s="33" t="s">
        <v>746</v>
      </c>
      <c r="S69" s="34" t="s">
        <v>746</v>
      </c>
      <c r="T69" s="34" t="s">
        <v>746</v>
      </c>
      <c r="U69" s="33" t="s">
        <v>746</v>
      </c>
      <c r="V69" s="33" t="s">
        <v>746</v>
      </c>
    </row>
    <row r="70" spans="1:22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4"/>
      <c r="T70" s="34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5c6060d-c47e-49ff-bd70-27dea493f241}" enabled="0" method="" siteId="{95c6060d-c47e-49ff-bd70-27dea493f24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Content</vt:lpstr>
      <vt:lpstr>Kaiplot_gabbros_geochemistry</vt:lpstr>
      <vt:lpstr>Quality Control</vt:lpstr>
      <vt:lpstr>SEM data XXV-20</vt:lpstr>
      <vt:lpstr>'Quality Control'!Print_Titles</vt:lpstr>
    </vt:vector>
  </TitlesOfParts>
  <Company>Actlabs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Jussi Heinonen</cp:lastModifiedBy>
  <dcterms:created xsi:type="dcterms:W3CDTF">2005-08-11T20:53:51Z</dcterms:created>
  <dcterms:modified xsi:type="dcterms:W3CDTF">2025-03-25T15:09:44Z</dcterms:modified>
</cp:coreProperties>
</file>