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09"/>
  <workbookPr codeName="ThisWorkbook" autoCompressPictures="0"/>
  <mc:AlternateContent xmlns:mc="http://schemas.openxmlformats.org/markup-compatibility/2006">
    <mc:Choice Requires="x15">
      <x15ac:absPath xmlns:x15ac="http://schemas.microsoft.com/office/spreadsheetml/2010/11/ac" url="/Users/mcs01-user/Documents/MCS/INPUT &amp; OUTPUT/"/>
    </mc:Choice>
  </mc:AlternateContent>
  <xr:revisionPtr revIDLastSave="0" documentId="13_ncr:1_{C5C0FECF-B3A1-9248-A3F4-DED00482DAF7}" xr6:coauthVersionLast="36" xr6:coauthVersionMax="36" xr10:uidLastSave="{00000000-0000-0000-0000-000000000000}"/>
  <bookViews>
    <workbookView xWindow="420" yWindow="460" windowWidth="25600" windowHeight="15940" tabRatio="500" xr2:uid="{00000000-000D-0000-FFFF-FFFF00000000}"/>
  </bookViews>
  <sheets>
    <sheet name="Input" sheetId="3" r:id="rId1"/>
    <sheet name="Admin" sheetId="2" state="hidden" r:id="rId2"/>
  </sheet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F174" i="3" l="1"/>
  <c r="F175" i="3"/>
  <c r="F176" i="3"/>
  <c r="F177" i="3"/>
  <c r="F178" i="3"/>
  <c r="F179" i="3"/>
  <c r="F180" i="3"/>
  <c r="F181" i="3"/>
  <c r="F182" i="3"/>
  <c r="F183" i="3"/>
  <c r="F184" i="3"/>
  <c r="F185" i="3"/>
  <c r="F186" i="3"/>
  <c r="F187" i="3"/>
  <c r="F188" i="3"/>
  <c r="F189" i="3"/>
  <c r="F147" i="3"/>
  <c r="F148" i="3"/>
  <c r="F163" i="3" s="1"/>
  <c r="G159" i="3" s="1"/>
  <c r="F149" i="3"/>
  <c r="F150" i="3"/>
  <c r="F151" i="3"/>
  <c r="F152" i="3"/>
  <c r="F153" i="3"/>
  <c r="F154" i="3"/>
  <c r="F155" i="3"/>
  <c r="F156" i="3"/>
  <c r="F157" i="3"/>
  <c r="F158" i="3"/>
  <c r="F159" i="3"/>
  <c r="F160" i="3"/>
  <c r="F161" i="3"/>
  <c r="F162" i="3"/>
  <c r="F120" i="3"/>
  <c r="F121" i="3"/>
  <c r="F122" i="3"/>
  <c r="F123" i="3"/>
  <c r="F136" i="3" s="1"/>
  <c r="F124" i="3"/>
  <c r="F125" i="3"/>
  <c r="F126" i="3"/>
  <c r="F127" i="3"/>
  <c r="F128" i="3"/>
  <c r="F129" i="3"/>
  <c r="F130" i="3"/>
  <c r="F131" i="3"/>
  <c r="F132" i="3"/>
  <c r="F133" i="3"/>
  <c r="F134" i="3"/>
  <c r="F135" i="3"/>
  <c r="F93" i="3"/>
  <c r="F94" i="3"/>
  <c r="F95" i="3"/>
  <c r="F96" i="3"/>
  <c r="F109" i="3" s="1"/>
  <c r="F97" i="3"/>
  <c r="F98" i="3"/>
  <c r="F99" i="3"/>
  <c r="F100" i="3"/>
  <c r="F101" i="3"/>
  <c r="F102" i="3"/>
  <c r="F103" i="3"/>
  <c r="F104" i="3"/>
  <c r="F105" i="3"/>
  <c r="F106" i="3"/>
  <c r="F107" i="3"/>
  <c r="F108" i="3"/>
  <c r="F66" i="3"/>
  <c r="F67" i="3"/>
  <c r="F68" i="3"/>
  <c r="F69" i="3"/>
  <c r="F82" i="3" s="1"/>
  <c r="F70" i="3"/>
  <c r="F71" i="3"/>
  <c r="F72" i="3"/>
  <c r="F73" i="3"/>
  <c r="F74" i="3"/>
  <c r="F75" i="3"/>
  <c r="F76" i="3"/>
  <c r="F77" i="3"/>
  <c r="F78" i="3"/>
  <c r="F79" i="3"/>
  <c r="F80" i="3"/>
  <c r="F81" i="3"/>
  <c r="F35" i="3"/>
  <c r="F36" i="3"/>
  <c r="F37" i="3"/>
  <c r="F38" i="3"/>
  <c r="F39" i="3"/>
  <c r="F40" i="3"/>
  <c r="F41" i="3"/>
  <c r="F42" i="3"/>
  <c r="F43" i="3"/>
  <c r="F44" i="3"/>
  <c r="F45" i="3"/>
  <c r="F46" i="3"/>
  <c r="F47" i="3"/>
  <c r="F48" i="3"/>
  <c r="F49" i="3"/>
  <c r="F50" i="3"/>
  <c r="F10" i="3"/>
  <c r="F11" i="3"/>
  <c r="F12" i="3"/>
  <c r="F13" i="3"/>
  <c r="F14" i="3"/>
  <c r="F15" i="3"/>
  <c r="F16" i="3"/>
  <c r="F17" i="3"/>
  <c r="F18" i="3"/>
  <c r="F19" i="3"/>
  <c r="F20" i="3"/>
  <c r="F21" i="3"/>
  <c r="F22" i="3"/>
  <c r="F23" i="3"/>
  <c r="F24" i="3"/>
  <c r="F9" i="3"/>
  <c r="F190" i="3" l="1"/>
  <c r="G185" i="3" s="1"/>
  <c r="G186" i="3"/>
  <c r="G188" i="3"/>
  <c r="G182" i="3"/>
  <c r="G176" i="3"/>
  <c r="G179" i="3"/>
  <c r="G181" i="3"/>
  <c r="G178" i="3"/>
  <c r="G189" i="3"/>
  <c r="G177" i="3"/>
  <c r="G184" i="3"/>
  <c r="G187" i="3"/>
  <c r="G174" i="3"/>
  <c r="G180" i="3"/>
  <c r="G162" i="3"/>
  <c r="G147" i="3"/>
  <c r="G155" i="3"/>
  <c r="G160" i="3"/>
  <c r="G129" i="3"/>
  <c r="G128" i="3"/>
  <c r="G130" i="3"/>
  <c r="G133" i="3"/>
  <c r="G122" i="3"/>
  <c r="G120" i="3"/>
  <c r="G131" i="3"/>
  <c r="G134" i="3"/>
  <c r="G125" i="3"/>
  <c r="G121" i="3"/>
  <c r="G132" i="3"/>
  <c r="G127" i="3"/>
  <c r="G135" i="3"/>
  <c r="G96" i="3"/>
  <c r="G108" i="3"/>
  <c r="G104" i="3"/>
  <c r="G100" i="3"/>
  <c r="G101" i="3"/>
  <c r="G94" i="3"/>
  <c r="G107" i="3"/>
  <c r="G97" i="3"/>
  <c r="G105" i="3"/>
  <c r="G95" i="3"/>
  <c r="G99" i="3"/>
  <c r="G93" i="3"/>
  <c r="G98" i="3"/>
  <c r="G102" i="3"/>
  <c r="G106" i="3"/>
  <c r="G103" i="3"/>
  <c r="G77" i="3"/>
  <c r="G78" i="3"/>
  <c r="G70" i="3"/>
  <c r="G74" i="3"/>
  <c r="G71" i="3"/>
  <c r="G79" i="3"/>
  <c r="G67" i="3"/>
  <c r="G75" i="3"/>
  <c r="G66" i="3"/>
  <c r="F51" i="3"/>
  <c r="G37" i="3" s="1"/>
  <c r="F25" i="3"/>
  <c r="G13" i="3" s="1"/>
  <c r="G149" i="3"/>
  <c r="G157" i="3"/>
  <c r="G80" i="3"/>
  <c r="G68" i="3"/>
  <c r="G72" i="3"/>
  <c r="G76" i="3"/>
  <c r="G158" i="3"/>
  <c r="G153" i="3"/>
  <c r="G156" i="3"/>
  <c r="G161" i="3"/>
  <c r="G183" i="3"/>
  <c r="G175" i="3"/>
  <c r="G150" i="3"/>
  <c r="G148" i="3"/>
  <c r="G81" i="3"/>
  <c r="G69" i="3"/>
  <c r="G73" i="3"/>
  <c r="G123" i="3"/>
  <c r="G126" i="3"/>
  <c r="G124" i="3"/>
  <c r="G152" i="3"/>
  <c r="G151" i="3"/>
  <c r="G154" i="3"/>
  <c r="G190" i="3" l="1"/>
  <c r="G136" i="3"/>
  <c r="G109" i="3"/>
  <c r="G82" i="3"/>
  <c r="G48" i="3"/>
  <c r="G38" i="3"/>
  <c r="G46" i="3"/>
  <c r="G42" i="3"/>
  <c r="G39" i="3"/>
  <c r="G43" i="3"/>
  <c r="G41" i="3"/>
  <c r="G36" i="3"/>
  <c r="G47" i="3"/>
  <c r="G44" i="3"/>
  <c r="G49" i="3"/>
  <c r="G50" i="3"/>
  <c r="G45" i="3"/>
  <c r="G40" i="3"/>
  <c r="G35" i="3"/>
  <c r="G17" i="3"/>
  <c r="G20" i="3"/>
  <c r="G9" i="3"/>
  <c r="G19" i="3"/>
  <c r="G21" i="3"/>
  <c r="G23" i="3"/>
  <c r="G12" i="3"/>
  <c r="G15" i="3"/>
  <c r="G24" i="3"/>
  <c r="G16" i="3"/>
  <c r="G18" i="3"/>
  <c r="G22" i="3"/>
  <c r="G10" i="3"/>
  <c r="G14" i="3"/>
  <c r="G11" i="3"/>
  <c r="G163" i="3"/>
  <c r="G51" i="3" l="1"/>
  <c r="G25" i="3"/>
</calcChain>
</file>

<file path=xl/sharedStrings.xml><?xml version="1.0" encoding="utf-8"?>
<sst xmlns="http://schemas.openxmlformats.org/spreadsheetml/2006/main" count="587" uniqueCount="406">
  <si>
    <t>MagmaElementValue1</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</si>
  <si>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</si>
  <si>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</si>
  <si>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</si>
  <si>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</si>
  <si>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</si>
  <si>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</si>
  <si>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</si>
  <si>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</si>
  <si>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</si>
  <si>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</si>
  <si>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</si>
  <si>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none</t>
  </si>
  <si>
    <t>Tstart</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</si>
  <si>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</si>
  <si>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</si>
  <si>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</si>
  <si>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</si>
  <si>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</si>
  <si>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</si>
  <si>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</si>
  <si>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</si>
  <si>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</si>
  <si>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</si>
  <si>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</si>
  <si>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</si>
  <si>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WallrockPrelimTEnd</t>
  </si>
  <si>
    <t>WallrockPrelimTIncrement</t>
  </si>
  <si>
    <t>WallrockPrelimTStart</t>
  </si>
  <si>
    <t>WallrockSolidMass</t>
  </si>
  <si>
    <t>WallrockTemperature</t>
  </si>
  <si>
    <t>Wallrock find solidus: end temperature (°C)</t>
  </si>
  <si>
    <t>Wallrock find solidus: start temperature (°C)</t>
  </si>
  <si>
    <t>Initial Wallrock Solid Mass (grams)</t>
  </si>
  <si>
    <t>Wallrock Initial Temperature (°C)</t>
  </si>
  <si>
    <t>SYSTEM VARIABLES</t>
  </si>
  <si>
    <t>Recharge1Mass</t>
  </si>
  <si>
    <t>Recharge1Temperature</t>
  </si>
  <si>
    <t>Recharge1TriggerTemperature</t>
  </si>
  <si>
    <t>Recharge EVENT 1: Mass (grams)</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</si>
  <si>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</si>
  <si>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</si>
  <si>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</si>
  <si>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</si>
  <si>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</si>
  <si>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</si>
  <si>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</si>
  <si>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</si>
  <si>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</si>
  <si>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</si>
  <si>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</si>
  <si>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</si>
  <si>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 EVENT 2:  OXIDES (wt. %)</t>
  </si>
  <si>
    <t>Recharge2ElementValue1</t>
  </si>
  <si>
    <t>Recharge2ElementValue2</t>
  </si>
  <si>
    <t>Recharge2ElementValue3</t>
  </si>
  <si>
    <t>Recharge2ElementValue4</t>
  </si>
  <si>
    <t>Recharge2ElementValue5</t>
  </si>
  <si>
    <t>Recharge2ElementValue7</t>
  </si>
  <si>
    <t>Recharge2ElementValue8</t>
  </si>
  <si>
    <t>Recharge2ElementValue9</t>
  </si>
  <si>
    <t>Recharge2ElementValue10</t>
  </si>
  <si>
    <t>Recharge2ElementValue11</t>
  </si>
  <si>
    <t>Recharge2ElementValue12</t>
  </si>
  <si>
    <t>Recharge2Mass</t>
  </si>
  <si>
    <t>Recharge2Temperature</t>
  </si>
  <si>
    <t>Recharge2TriggerTemperature</t>
  </si>
  <si>
    <t>Recharge EVENT 2: Mass (grams)</t>
  </si>
  <si>
    <t>RECHARGE EVENT 1:   TEMPERATURES AND MASS</t>
  </si>
  <si>
    <t>RECHARGE EVENT 2:   TEMPERATURES AND MASS</t>
  </si>
  <si>
    <t>RECHARGE EVENT 3:  OXIDES (wt. %)</t>
  </si>
  <si>
    <t>RECHARGE EVENT 3:   TEMPERATURES AND MASS</t>
  </si>
  <si>
    <t>Recharge3Mass</t>
  </si>
  <si>
    <t>Recharge3Temperature</t>
  </si>
  <si>
    <t>Recharge3TriggerTemperature</t>
  </si>
  <si>
    <t>Recharge3ElementValue1</t>
  </si>
  <si>
    <t>Recharge3ElementValue2</t>
  </si>
  <si>
    <t>Recharge3ElementValue3</t>
  </si>
  <si>
    <t>Recharge3ElementValue4</t>
  </si>
  <si>
    <t>Recharge3ElementValue5</t>
  </si>
  <si>
    <t>Recharge3ElementValue7</t>
  </si>
  <si>
    <t>Recharge3ElementValue8</t>
  </si>
  <si>
    <t>Recharge3ElementValue9</t>
  </si>
  <si>
    <t>Recharge3ElementValue10</t>
  </si>
  <si>
    <t>Recharge3ElementValue11</t>
  </si>
  <si>
    <t>Recharge3ElementValue12</t>
  </si>
  <si>
    <t>Recharge2ElementValue6</t>
  </si>
  <si>
    <t>Recharge3ElementValue6</t>
  </si>
  <si>
    <t>Recharge EVENT 3: Mass (grams)</t>
  </si>
  <si>
    <t>RECHARGE EVENT 4:  OXIDES (wt. %)</t>
  </si>
  <si>
    <t>Recharge EVENT 4:   TEMPERATURES AND MASS</t>
  </si>
  <si>
    <t>Recharge EVENT 4: Mass (grams)</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</si>
  <si>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</si>
  <si>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</si>
  <si>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</si>
  <si>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</si>
  <si>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</si>
  <si>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</si>
  <si>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</si>
  <si>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</si>
  <si>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</si>
  <si>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</si>
  <si>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</si>
  <si>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</si>
  <si>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Recharge4Mass</t>
  </si>
  <si>
    <t>Recharge4Temperature</t>
  </si>
  <si>
    <t>Recharge4TriggerTemperature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</si>
  <si>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</si>
  <si>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</si>
  <si>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</si>
  <si>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</si>
  <si>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</si>
  <si>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</si>
  <si>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</si>
  <si>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</si>
  <si>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</si>
  <si>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</si>
  <si>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</si>
  <si>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</si>
  <si>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</si>
  <si>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Recharge5Mass</t>
  </si>
  <si>
    <t>Recharge5Temperature</t>
  </si>
  <si>
    <t>Recharge5TriggerTemperature</t>
  </si>
  <si>
    <t>RECHARGE EVENT 5:   TEMPERATURES AND MASS</t>
  </si>
  <si>
    <t>RECHARGE EVENT 5: Mass (grams)</t>
  </si>
  <si>
    <t>MagmaElementValue13</t>
  </si>
  <si>
    <t>MagmaElementValue14</t>
  </si>
  <si>
    <t>MagmaElementValue15</t>
  </si>
  <si>
    <t>MagmaElementValue16</t>
  </si>
  <si>
    <t>Recharge1ElementValue13</t>
  </si>
  <si>
    <t>Recharge1ElementValue14</t>
  </si>
  <si>
    <t>Recharge1ElementValue15</t>
  </si>
  <si>
    <t>Recharge1ElementValue16</t>
  </si>
  <si>
    <t>Recharge2ElementValue13</t>
  </si>
  <si>
    <t>Recharge2ElementValue14</t>
  </si>
  <si>
    <t>Recharge2ElementValue15</t>
  </si>
  <si>
    <t>Recharge2ElementValue16</t>
  </si>
  <si>
    <t>Recharge3ElementValue13</t>
  </si>
  <si>
    <t>Recharge3ElementValue14</t>
  </si>
  <si>
    <t>Recharge3ElementValue15</t>
  </si>
  <si>
    <t>Recharge3ElementValue16</t>
  </si>
  <si>
    <t>Recharge4ElementValue13</t>
  </si>
  <si>
    <t>Recharge4ElementValue14</t>
  </si>
  <si>
    <t>Recharge4ElementValue15</t>
  </si>
  <si>
    <t>Recharge4ElementValue16</t>
  </si>
  <si>
    <t>Recharge5ElementValue13</t>
  </si>
  <si>
    <t>Recharge5ElementValue14</t>
  </si>
  <si>
    <t>Recharge5ElementValue15</t>
  </si>
  <si>
    <t>Recharge5ElementValue16</t>
  </si>
  <si>
    <t>FmZero</t>
  </si>
  <si>
    <t>WallrockElementValue13</t>
  </si>
  <si>
    <t>WallrockElementValue14</t>
  </si>
  <si>
    <t>WallrockElementValue15</t>
  </si>
  <si>
    <t>WallrockElementValue16</t>
  </si>
  <si>
    <t>Tincrement</t>
  </si>
  <si>
    <t>RECHARGE General</t>
  </si>
  <si>
    <t>RechargeTriggerMode</t>
  </si>
  <si>
    <t>byDelta</t>
  </si>
  <si>
    <t>Recharge5DeltaTriggerTemperature</t>
  </si>
  <si>
    <t>Recharge1DeltaTriggerTemperature</t>
  </si>
  <si>
    <t>Recharge2DeltaTriggerTemperature</t>
  </si>
  <si>
    <t>Recharge3DeltaTriggerTemperature</t>
  </si>
  <si>
    <t>Recharge4DeltaTriggerTemperature</t>
  </si>
  <si>
    <t>GRAPHING</t>
  </si>
  <si>
    <t>Graph 4 X axis</t>
  </si>
  <si>
    <t>Graph 4 Y axis</t>
  </si>
  <si>
    <t>Graph 1 X axis</t>
  </si>
  <si>
    <t>Graph 2 Y axis</t>
  </si>
  <si>
    <t>Graph 1 Y axis</t>
  </si>
  <si>
    <t>Graph 2 X axis</t>
  </si>
  <si>
    <t>Graph 3 X axis</t>
  </si>
  <si>
    <t>Graph 3 Y axis</t>
  </si>
  <si>
    <t>Graph4YAxis</t>
  </si>
  <si>
    <t>Graph1XAxis</t>
  </si>
  <si>
    <t>Graph1YAxis</t>
  </si>
  <si>
    <t>Graph2XAxis</t>
  </si>
  <si>
    <t>Graph2YAxis</t>
  </si>
  <si>
    <t>Graph3XAxis</t>
  </si>
  <si>
    <t>Graph3YAxis</t>
  </si>
  <si>
    <t>Graph4XAxis</t>
  </si>
  <si>
    <t>Magma/MgO</t>
  </si>
  <si>
    <t>Magma/SiO2</t>
  </si>
  <si>
    <t>Magma/FeO</t>
  </si>
  <si>
    <t>Magma/CaO</t>
  </si>
  <si>
    <t>n/a</t>
  </si>
  <si>
    <t>M Composition (wt%)</t>
  </si>
  <si>
    <t>TiO2</t>
  </si>
  <si>
    <t>Al2O3</t>
  </si>
  <si>
    <t>Fe2O3</t>
  </si>
  <si>
    <t>Cr2O3</t>
  </si>
  <si>
    <t>FeO</t>
  </si>
  <si>
    <t>MnO</t>
  </si>
  <si>
    <t>MgO</t>
  </si>
  <si>
    <t>NiO</t>
  </si>
  <si>
    <t>CoO</t>
  </si>
  <si>
    <t>CaO</t>
  </si>
  <si>
    <t>Na2O</t>
  </si>
  <si>
    <t>K2O</t>
  </si>
  <si>
    <t>P2O5</t>
  </si>
  <si>
    <t>H2O</t>
  </si>
  <si>
    <t>CO2</t>
  </si>
  <si>
    <t>SO3</t>
  </si>
  <si>
    <t>Cl2O-1</t>
  </si>
  <si>
    <t>F2O-1</t>
  </si>
  <si>
    <t>SiO2</t>
  </si>
  <si>
    <t>WR Composition (wt%)</t>
  </si>
  <si>
    <t>INITIAL WALLROCK  TEMPERATURE AND MASS</t>
  </si>
  <si>
    <t>Temperature start (°C)</t>
  </si>
  <si>
    <t>Temperature decrement (°C)</t>
  </si>
  <si>
    <t>Wallrock find solidus: temperature (°C) decrement</t>
  </si>
  <si>
    <t>RECHARGE EVENT 1 (wt. %)</t>
  </si>
  <si>
    <t>verson 1.02</t>
  </si>
  <si>
    <t>Frank Spera, Guy Brown, Jenna Adams 3/21/2017</t>
  </si>
  <si>
    <t>ExclusionsGlobal</t>
  </si>
  <si>
    <t>MagmaHardStopTemperature</t>
  </si>
  <si>
    <t>Hard Stop Temperature</t>
  </si>
  <si>
    <t>Excluded Phases</t>
  </si>
  <si>
    <t>SystemPressure</t>
  </si>
  <si>
    <t>System Pressure (in bars)</t>
  </si>
  <si>
    <t>Oxygen Fugacity</t>
  </si>
  <si>
    <t>Wallrock/Temperature</t>
  </si>
  <si>
    <t>Wallrock/LiquidPercent</t>
  </si>
  <si>
    <t>Graph 0 X axis</t>
  </si>
  <si>
    <t>Graph 0 Y axis</t>
  </si>
  <si>
    <t>Graph0XAxis</t>
  </si>
  <si>
    <t>Graph0YAxis</t>
  </si>
  <si>
    <t>Graph 5 X axis</t>
  </si>
  <si>
    <t>Graph 6 Y axis</t>
  </si>
  <si>
    <t>Graph 7 X axis</t>
  </si>
  <si>
    <t>Graph 5 Y axis</t>
  </si>
  <si>
    <t>Graph 6 X axis</t>
  </si>
  <si>
    <t>Graph 7 Y axis</t>
  </si>
  <si>
    <t>Graph 8 X axis</t>
  </si>
  <si>
    <t>Graph 8 Y axis</t>
  </si>
  <si>
    <t>Graph 9 X axis</t>
  </si>
  <si>
    <t>Graph 9 Y axis</t>
  </si>
  <si>
    <t>Graph 10 X axis</t>
  </si>
  <si>
    <t>Graph 10 Y axis</t>
  </si>
  <si>
    <t>Graph 11 X axis</t>
  </si>
  <si>
    <t>Graph 11 Y axis</t>
  </si>
  <si>
    <t>Graph 12 X axis</t>
  </si>
  <si>
    <t>Graph 12 Y axis</t>
  </si>
  <si>
    <t>Graph 13 X axis</t>
  </si>
  <si>
    <t>Graph 13 Y axis</t>
  </si>
  <si>
    <t>Graph 14 X axis</t>
  </si>
  <si>
    <t>Graph 14 Y axis</t>
  </si>
  <si>
    <t>Graph 15 X axis</t>
  </si>
  <si>
    <t>Graph 16 Y axis</t>
  </si>
  <si>
    <t>Graph 16 X axis</t>
  </si>
  <si>
    <t>Graph 17 Y axis</t>
  </si>
  <si>
    <t>Graph 15 Y axis</t>
  </si>
  <si>
    <t>Graph 17 X axis</t>
  </si>
  <si>
    <t>Graph 18 X axis</t>
  </si>
  <si>
    <t>Graph 18 Y axis</t>
  </si>
  <si>
    <t>Graph 19 X axis</t>
  </si>
  <si>
    <t>Graph 19 Y axis</t>
  </si>
  <si>
    <t>Graph 20 X axis</t>
  </si>
  <si>
    <t>Graph 20 Y axis</t>
  </si>
  <si>
    <t>Graph 21 X axis</t>
  </si>
  <si>
    <t>Graph 21 Y axis</t>
  </si>
  <si>
    <t>Graph 22 X axis</t>
  </si>
  <si>
    <t>Graph 22 Y axis</t>
  </si>
  <si>
    <t>Graph 23 X axis</t>
  </si>
  <si>
    <t>Graph 23 Y axis</t>
  </si>
  <si>
    <t>Graph 24 X axis</t>
  </si>
  <si>
    <t>Graph 24 Y axis</t>
  </si>
  <si>
    <t>Graph 25 X axis</t>
  </si>
  <si>
    <t>Graph 25 Y axis</t>
  </si>
  <si>
    <t>Graph 26 X axis</t>
  </si>
  <si>
    <t>Graph 26 Y axis</t>
  </si>
  <si>
    <t>Graph 27 X axis</t>
  </si>
  <si>
    <t>Graph 28 Y axis</t>
  </si>
  <si>
    <t>Graph 28 X axis</t>
  </si>
  <si>
    <t>Graph 27 Y axis</t>
  </si>
  <si>
    <t>Graph 29 X axis</t>
  </si>
  <si>
    <t>Graph 29 Y axis</t>
  </si>
  <si>
    <t>Graph 30 X axis</t>
  </si>
  <si>
    <t>Graph 30 Y axis</t>
  </si>
  <si>
    <t>Graph5XAxis</t>
  </si>
  <si>
    <t>Graph5YAxis</t>
  </si>
  <si>
    <t>Graph6XAxis</t>
  </si>
  <si>
    <t>Graph6YAxis</t>
  </si>
  <si>
    <t>Graph7XAxis</t>
  </si>
  <si>
    <t>Graph7YAxis</t>
  </si>
  <si>
    <t>Graph8XAxis</t>
  </si>
  <si>
    <t>Graph8YAxis</t>
  </si>
  <si>
    <t>Graph9XAxis</t>
  </si>
  <si>
    <t>Graph9YAxis</t>
  </si>
  <si>
    <t>Graph10XAxis</t>
  </si>
  <si>
    <t>Graph10YAxis</t>
  </si>
  <si>
    <t>Graph11XAxis</t>
  </si>
  <si>
    <t>Graph11YAxis</t>
  </si>
  <si>
    <t>Graph12XAxis</t>
  </si>
  <si>
    <t>Graph12YAxis</t>
  </si>
  <si>
    <t>Graph13XAxis</t>
  </si>
  <si>
    <t>Graph13YAxis</t>
  </si>
  <si>
    <t>Graph14XAxis</t>
  </si>
  <si>
    <t>Graph14YAxis</t>
  </si>
  <si>
    <t>Graph15XAxis</t>
  </si>
  <si>
    <t>Graph15YAxis</t>
  </si>
  <si>
    <t>Graph16XAxis</t>
  </si>
  <si>
    <t>Graph16YAxis</t>
  </si>
  <si>
    <t>Graph17XAxis</t>
  </si>
  <si>
    <t>Graph17YAxis</t>
  </si>
  <si>
    <t>Graph18XAxis</t>
  </si>
  <si>
    <t>Graph18YAxis</t>
  </si>
  <si>
    <t>Graph19XAxis</t>
  </si>
  <si>
    <t>Graph19YAxis</t>
  </si>
  <si>
    <t>Graph20XAxis</t>
  </si>
  <si>
    <t>Graph20YAxis</t>
  </si>
  <si>
    <t>Graph21XAxis</t>
  </si>
  <si>
    <t>Graph21YAxis</t>
  </si>
  <si>
    <t>Graph22XAxis</t>
  </si>
  <si>
    <t>Graph22YAxis</t>
  </si>
  <si>
    <t>Graph23XAxis</t>
  </si>
  <si>
    <t>Graph23YAxis</t>
  </si>
  <si>
    <t>Graph24XAxis</t>
  </si>
  <si>
    <t>Graph24YAxis</t>
  </si>
  <si>
    <t>Graph25XAxis</t>
  </si>
  <si>
    <t>Graph25YAxis</t>
  </si>
  <si>
    <t>Graph26XAxis</t>
  </si>
  <si>
    <t>Graph26YAxis</t>
  </si>
  <si>
    <t>Graph27XAxis</t>
  </si>
  <si>
    <t>Graph27YAxis</t>
  </si>
  <si>
    <t>Graph28XAxis</t>
  </si>
  <si>
    <t>Graph28YAxis</t>
  </si>
  <si>
    <t>Graph29XAxis</t>
  </si>
  <si>
    <t>Graph29YAxis</t>
  </si>
  <si>
    <t>Graph30XAxis</t>
  </si>
  <si>
    <t>Graph30YAxis</t>
  </si>
  <si>
    <t>SystemfO2</t>
  </si>
  <si>
    <t>FmZero (wallrock) (fraction)</t>
  </si>
  <si>
    <t xml:space="preserve">Recharge EVENT 1: R Magma Temperature (°C) </t>
  </si>
  <si>
    <t>Recharge EVENT 1: when byTemp: Temp (°C) of M magma at recharge instant</t>
  </si>
  <si>
    <t>Recharge EVENT 1: when byDelta: delta Temp (°C) of M magma at recharge instant</t>
  </si>
  <si>
    <t xml:space="preserve">Recharge EVENT 2: R Magma Temperature (°C) </t>
  </si>
  <si>
    <t>Recharge EVENT 2: when byTemp: Temp (°C) of M magma at recharge instant</t>
  </si>
  <si>
    <t>Recharge EVENT 2: when byDelta: delta Temp (°C) of M magma at recharge instant</t>
  </si>
  <si>
    <t xml:space="preserve">Recharge EVENT 3: R Magma Temperature (°C) </t>
  </si>
  <si>
    <t>Recharge EVENT 3: when byTemp: Temp (°C) of M magma at recharge instant</t>
  </si>
  <si>
    <t>Recharge EVENT 3: when byDelta: delta Temp (°C) of M magma at recharge instant</t>
  </si>
  <si>
    <t xml:space="preserve">Recharge EVENT 4: R Magma Temperature (°C) </t>
  </si>
  <si>
    <t>Recharge EVENT 4: when byTemp: Temp (°C) of M magma at recharge instant</t>
  </si>
  <si>
    <t>Recharge EVENT 4: when byDelta: delta Temp (°C) of M magma at recharge instant</t>
  </si>
  <si>
    <t xml:space="preserve">Recharge EVENT 5: R Magma Temperature (°C) </t>
  </si>
  <si>
    <t>Recharge EVENT 5: when byTemp: Temp (°C) of M magma at recharge instant</t>
  </si>
  <si>
    <t>Recharge EVENT 5: when byDelta: delta Temp (°C) of M magma at recharge instant</t>
  </si>
  <si>
    <t>Help</t>
  </si>
  <si>
    <t>Values in column B, and the 'do not edit' names in column D, must be kept matched on a single row.</t>
  </si>
  <si>
    <t>fixed by system for WR. Don't change.</t>
  </si>
  <si>
    <t>Starting temperature of the WR upon initiation of the MCS</t>
  </si>
  <si>
    <t>EXECUTABLES</t>
  </si>
  <si>
    <t>Melts Executable Family</t>
  </si>
  <si>
    <t>Set at run time</t>
  </si>
  <si>
    <t>Magma EXE Release</t>
  </si>
  <si>
    <t>Read back from Melts</t>
  </si>
  <si>
    <t>Wallrock EXE Release</t>
  </si>
  <si>
    <t>Recharge EXE Release</t>
  </si>
  <si>
    <t>The entries in the four cells immediately below are written back here at run time.</t>
  </si>
  <si>
    <t>Enthalpy Convergence steps</t>
  </si>
  <si>
    <t>Temperature of Magma subsystem when Recharge magma will be added.  Ignored when TriggerMode is set to byDelta.</t>
  </si>
  <si>
    <t>Temperature decrement (set as positive number) from Magma liquidus temperature at which the Recharge magma will be added. Ignored when TriggerMode is set to byTemp.</t>
  </si>
  <si>
    <t>Positive number reflecting temperature decrements for the WR "Find Solidus" operation.</t>
  </si>
  <si>
    <t>Composition Normalized to 100</t>
  </si>
  <si>
    <t xml:space="preserve">          </t>
  </si>
  <si>
    <t>EnthConvergenceSteps</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</si>
  <si>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</si>
  <si>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Using the MCS interface, click "Help for Excluded Phase", click on phases you wish to exclude,  press put in clipboard, and paste in this row (col. B). The phases excluded will be excluded in all three subsystems WR, M and R.</t>
  </si>
  <si>
    <t xml:space="preserve">Pressure in bars. This is a global parameter that is constant and applies to M, WR and R subsystems. </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</si>
  <si>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</si>
  <si>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</si>
  <si>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</si>
  <si>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Ignored if zero, otherwise MCS stopswhen the M temperature reaches this value. Useful especially if doing a M "fractional crystallization only" simulation. Otherwise keep at 0.</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</si>
  <si>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</si>
  <si>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 xml:space="preserve">Starting temperature for WR Find Solidus operation.Find wallrock solidus operation does not need to start above the WR liquidus although choosing a too low value can interfere with a MCS simulation. </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</si>
  <si>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</si>
  <si>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</si>
  <si>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The temperature of Recharge1's magma at the onset of recharge into the Magma. This is pre-addition T of the Recharge magma. The internal thermodynamic state of Recharge is computed before addition to M is available in Output (RunSummary)</t>
  </si>
  <si>
    <t>If &gt;0 then Recharge2 will occur if conditions are met. If &gt;100 there will be proportionately more Recharge2 mass than Magma, and vice versa. (SEE INFO on RECHARGE EVENT1 for details)</t>
  </si>
  <si>
    <t>The temperature at which Recharge2's magma body is equilibrated prior to addition to Magma  (SEE INFO on RECHARGE EVENT1 for details)</t>
  </si>
  <si>
    <t>ignored when byDelta  (SEE INFO on RECHARGE EVENT1 for details)</t>
  </si>
  <si>
    <t>ignored when byTemp  (SEE INFO on RECHARGE EVENT1 for details)</t>
  </si>
  <si>
    <t>If &gt;0 then Recharge3 will occur if conditions are met. If &gt;100 there will be proportionately more Recharge3 mass than Magma, and vice versa.  (SEE INFO on RECHARGE EVENT1 for details)</t>
  </si>
  <si>
    <t>The temperature at which Recharge3's magma body is equilibrated prior to addition to Magma  (SEE INFO on RECHARGE EVENT1 for details)</t>
  </si>
  <si>
    <t>If &gt;0 then Recharge4 will occur if conditions are met. If &gt;100 there will be proportionately more Recharge4 mass than Magma, and vice versa.  (SEE INFO on RECHARGE EVENT1 for details)</t>
  </si>
  <si>
    <t>The temperature at which Recharge4's magma body is equilibrated prior to addition to Magma  (SEE INFO on RECHARGE EVENT1 for details)</t>
  </si>
  <si>
    <t>If &gt;0 then Recharge5 will occur if conditions are met. If &gt;100 there will be proportionately more Recharge5 mass than Magma, and vice versa.  (SEE INFO on RECHARGE EVENT1 for details)</t>
  </si>
  <si>
    <t>The temperature at which Recharge5's magma body is equilibrated prior to addition to Magma  (SEE INFO on RECHARGE EVENT1 for details)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</si>
  <si>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</si>
  <si>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Magma/TiO2</t>
  </si>
  <si>
    <t>Magma/Al2O3</t>
  </si>
  <si>
    <t>Magma/Fe2O3</t>
  </si>
  <si>
    <t>Magma/Na2O</t>
  </si>
  <si>
    <t>Magma/K2O</t>
  </si>
  <si>
    <t>Magma/P2O5</t>
  </si>
  <si>
    <t>Magma/H2O</t>
  </si>
  <si>
    <t>Magma/CO2</t>
  </si>
  <si>
    <t>Hard Stop Melt Mass in Magma</t>
  </si>
  <si>
    <t>MagmaHardStopMinimumLiqMass</t>
  </si>
  <si>
    <t>Ignored if zero, otherwise MCS stops when the M liquid mass drops below this threshold.</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</si>
  <si>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</si>
  <si>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Trigger Mode (byDelta OR byTemp OR byTempSerial)</t>
  </si>
  <si>
    <t>Magma "Find Liquidus" operation begins at this Tstart. Once a liquidus temperature is established,  the MCS simulation commences.</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</si>
  <si>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</si>
  <si>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R1 173m</t>
  </si>
  <si>
    <t>R339 Average Gneiss dry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</si>
</sst>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charset val="238"/>
      <scheme val="minor"/>
    </font>
    <font>
      <u/>
      <sz val="12"/>
      <color theme="10"/>
      <name val="Calibri"/>
      <family val="2"/>
      <scheme val="minor"/>
    </font>
    <font>
      <u/>
      <sz val="12"/>
      <color theme="11"/>
      <name val="Calibri"/>
      <family val="2"/>
      <scheme val="minor"/>
    </font>
    <font>
      <b/>
      <sz val="12"/>
      <color theme="1"/>
      <name val="Calibri"/>
      <family val="2"/>
      <scheme val="minor"/>
    </font>
    <font>
      <sz val="12"/>
      <color rgb="FFFF0000"/>
      <name val="Calibri"/>
      <family val="2"/>
      <scheme val="minor"/>
    </font>
    <font>
      <sz val="12"/>
      <color theme="0" tint="-0.499984740745262"/>
      <name val="Calibri"/>
      <family val="2"/>
      <scheme val="minor"/>
    </font>
  </fonts>
  <fills count="14">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9F93D"/>
        <bgColor indexed="64"/>
      </patternFill>
    </fill>
    <fill>
      <patternFill patternType="solid">
        <fgColor rgb="FFFFFC8E"/>
        <bgColor indexed="64"/>
      </patternFill>
    </fill>
    <fill>
      <patternFill patternType="solid">
        <fgColor theme="5" tint="0.59999389629810485"/>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35">
    <xf numFmtId="0" fontId="0" fillId="0" borderId="0" xfId="0"/>
    <xf numFmtId="0" fontId="0" fillId="3" borderId="0" xfId="0" applyFill="1"/>
    <xf numFmtId="0" fontId="3" fillId="3" borderId="0" xfId="0" applyFont="1" applyFill="1"/>
    <xf numFmtId="0" fontId="0" fillId="0" borderId="0" xfId="0" applyFill="1"/>
    <xf numFmtId="0" fontId="4" fillId="0" borderId="0" xfId="0" applyFont="1"/>
    <xf numFmtId="0" fontId="0" fillId="4" borderId="0" xfId="0" applyFill="1"/>
    <xf numFmtId="0" fontId="0" fillId="5" borderId="0" xfId="0" applyFill="1"/>
    <xf numFmtId="0" fontId="0" fillId="6" borderId="0" xfId="0" applyFill="1"/>
    <xf numFmtId="0" fontId="5" fillId="0" borderId="0" xfId="0" applyFont="1"/>
    <xf numFmtId="0" fontId="0" fillId="7" borderId="0" xfId="0" applyFill="1"/>
    <xf numFmtId="0" fontId="0" fillId="8" borderId="0" xfId="0" applyFill="1"/>
    <xf numFmtId="0" fontId="3" fillId="6" borderId="0" xfId="0" applyFont="1" applyFill="1"/>
    <xf numFmtId="0" fontId="3" fillId="7" borderId="0" xfId="0" applyFont="1" applyFill="1"/>
    <xf numFmtId="0" fontId="3" fillId="8" borderId="0" xfId="0" applyFont="1" applyFill="1"/>
    <xf numFmtId="0" fontId="3" fillId="5" borderId="0" xfId="0" applyFont="1" applyFill="1"/>
    <xf numFmtId="0" fontId="3" fillId="9" borderId="2" xfId="0" applyFont="1" applyFill="1" applyBorder="1"/>
    <xf numFmtId="0" fontId="3" fillId="9" borderId="3" xfId="0" applyFont="1" applyFill="1" applyBorder="1"/>
    <xf numFmtId="0" fontId="3" fillId="9" borderId="4" xfId="0" applyFont="1" applyFill="1" applyBorder="1"/>
    <xf numFmtId="0" fontId="3" fillId="10" borderId="2" xfId="0" applyFont="1" applyFill="1" applyBorder="1"/>
    <xf numFmtId="0" fontId="3" fillId="10" borderId="3" xfId="0" applyFont="1" applyFill="1" applyBorder="1"/>
    <xf numFmtId="0" fontId="3" fillId="10" borderId="4"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11" borderId="0" xfId="0" applyFont="1" applyFill="1"/>
    <xf numFmtId="0" fontId="0" fillId="11" borderId="0" xfId="0" applyFill="1"/>
    <xf numFmtId="0" fontId="0" fillId="11" borderId="0" xfId="0" applyFont="1" applyFill="1"/>
    <xf numFmtId="0" fontId="3" fillId="12" borderId="1" xfId="0" applyFont="1" applyFill="1" applyBorder="1"/>
    <xf numFmtId="0" fontId="3" fillId="12" borderId="2" xfId="0" applyFont="1" applyFill="1" applyBorder="1"/>
    <xf numFmtId="0" fontId="3" fillId="12" borderId="3" xfId="0" applyFont="1" applyFill="1" applyBorder="1"/>
    <xf numFmtId="0" fontId="3" fillId="12" borderId="4" xfId="0" applyFont="1" applyFill="1" applyBorder="1"/>
    <xf numFmtId="0" fontId="3" fillId="13" borderId="2" xfId="0" applyFont="1" applyFill="1" applyBorder="1"/>
    <xf numFmtId="0" fontId="3" fillId="13" borderId="3" xfId="0" applyFont="1" applyFill="1" applyBorder="1"/>
    <xf numFmtId="0" fontId="3" fillId="13" borderId="4" xfId="0" applyFont="1" applyFill="1" applyBorder="1"/>
    <xf numFmtId="0" fontId="0" fillId="10" borderId="0" xfId="0" applyFill="1"/>
  </cellXfs>
  <cellStyles count="7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Normal" xfId="0" builtinId="0"/>
  </cellStyles>
  <dxfs count="0"/>
  <tableStyles count="0" defaultTableStyle="TableStyleMedium9" defaultPivotStyle="PivotStyleMedium7"/>
  <colors>
    <mruColors>
      <color rgb="FFFFFC8E"/>
      <color rgb="FFE6FD5D"/>
      <color rgb="FFEDF583"/>
      <color rgb="FFF9F93D"/>
      <color rgb="FFDD82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68"/>
  <sheetViews>
    <sheetView tabSelected="1" workbookViewId="0">
      <selection activeCell="B4" sqref="B4"/>
    </sheetView>
  </sheetViews>
  <sheetFormatPr baseColWidth="10" defaultColWidth="41.1640625" defaultRowHeight="16" x14ac:dyDescent="0.2"/>
  <cols>
    <col min="3" max="3" width="3.1640625" style="3" customWidth="1"/>
    <col min="5" max="5" width="2" style="5" customWidth="1"/>
  </cols>
  <sheetData>
    <row r="1" spans="1:8" x14ac:dyDescent="0.2">
      <c r="A1" s="2" t="s">
        <v>35</v>
      </c>
      <c r="B1" t="s">
        <v>348</v>
      </c>
      <c r="F1" s="4" t="s">
        <v>347</v>
      </c>
    </row>
    <row r="2" spans="1:8" x14ac:dyDescent="0.2">
      <c r="A2" s="1" t="s">
        <v>331</v>
      </c>
      <c r="B2" s="21">
        <v>0.05</v>
      </c>
      <c r="C2" s="1"/>
      <c r="D2" s="1" t="s">
        <v>149</v>
      </c>
      <c r="F2" s="8" t="s">
        <v>366</v>
      </c>
    </row>
    <row r="3" spans="1:8" x14ac:dyDescent="0.2">
      <c r="A3" s="1" t="s">
        <v>216</v>
      </c>
      <c r="B3" s="22"/>
      <c r="C3" s="1"/>
      <c r="D3" s="1" t="s">
        <v>213</v>
      </c>
      <c r="F3" s="8" t="s">
        <v>367</v>
      </c>
    </row>
    <row r="4" spans="1:8" x14ac:dyDescent="0.2">
      <c r="A4" s="1" t="s">
        <v>218</v>
      </c>
      <c r="B4" s="22">
        <v>4000</v>
      </c>
      <c r="C4" s="1"/>
      <c r="D4" s="1" t="s">
        <v>217</v>
      </c>
      <c r="F4" s="8" t="s">
        <v>368</v>
      </c>
    </row>
    <row r="5" spans="1:8" x14ac:dyDescent="0.2">
      <c r="A5" s="1" t="s">
        <v>359</v>
      </c>
      <c r="B5" s="22">
        <v>30</v>
      </c>
      <c r="C5" s="1" t="s">
        <v>364</v>
      </c>
      <c r="D5" s="1" t="s">
        <v>365</v>
      </c>
      <c r="F5" s="8" t="s">
        <v>369</v>
      </c>
    </row>
    <row r="6" spans="1:8" x14ac:dyDescent="0.2">
      <c r="A6" s="1" t="s">
        <v>219</v>
      </c>
      <c r="B6" s="23" t="s">
        <v>12</v>
      </c>
      <c r="C6" s="1"/>
      <c r="D6" s="1" t="s">
        <v>330</v>
      </c>
      <c r="F6" s="8" t="s">
        <v>370</v>
      </c>
    </row>
    <row r="8" spans="1:8" x14ac:dyDescent="0.2">
      <c r="A8" s="11" t="s">
        <v>185</v>
      </c>
      <c r="B8" s="7"/>
      <c r="C8" s="7"/>
      <c r="D8" s="7"/>
      <c r="F8" t="s">
        <v>371</v>
      </c>
      <c r="G8" t="s">
        <v>363</v>
      </c>
      <c r="H8" s="34" t="s">
        <v>404</v>
      </c>
    </row>
    <row r="9" spans="1:8" x14ac:dyDescent="0.2">
      <c r="A9" s="7" t="s">
        <v>204</v>
      </c>
      <c r="B9" s="18">
        <v>53.762694245011076</v>
      </c>
      <c r="C9" s="7"/>
      <c r="D9" s="7" t="s">
        <v>0</v>
      </c>
      <c r="F9">
        <f>B9</f>
        <v>53.762694245011076</v>
      </c>
      <c r="G9">
        <f>100/F$25*F9</f>
        <v>53.762694245011076</v>
      </c>
      <c r="H9" s="34">
        <v>54.2</v>
      </c>
    </row>
    <row r="10" spans="1:8" x14ac:dyDescent="0.2">
      <c r="A10" s="7" t="s">
        <v>186</v>
      </c>
      <c r="B10" s="19">
        <v>0.51580444663110259</v>
      </c>
      <c r="C10" s="7"/>
      <c r="D10" s="7" t="s">
        <v>1</v>
      </c>
      <c r="F10">
        <f t="shared" ref="F10:F24" si="0">B10</f>
        <v>0.51580444663110259</v>
      </c>
      <c r="G10">
        <f t="shared" ref="G10:G24" si="1">100/F$25*F10</f>
        <v>0.51580444663110259</v>
      </c>
      <c r="H10" s="34">
        <v>0.52</v>
      </c>
    </row>
    <row r="11" spans="1:8" x14ac:dyDescent="0.2">
      <c r="A11" s="7" t="s">
        <v>187</v>
      </c>
      <c r="B11" s="19">
        <v>11.238585346789215</v>
      </c>
      <c r="C11" s="7"/>
      <c r="D11" s="7" t="s">
        <v>2</v>
      </c>
      <c r="F11">
        <f t="shared" si="0"/>
        <v>11.238585346789215</v>
      </c>
      <c r="G11">
        <f t="shared" si="1"/>
        <v>11.238585346789215</v>
      </c>
      <c r="H11" s="34">
        <v>11.33</v>
      </c>
    </row>
    <row r="12" spans="1:8" x14ac:dyDescent="0.2">
      <c r="A12" s="7" t="s">
        <v>188</v>
      </c>
      <c r="B12" s="19">
        <v>1.0415282095435725</v>
      </c>
      <c r="C12" s="7"/>
      <c r="D12" s="7" t="s">
        <v>3</v>
      </c>
      <c r="F12">
        <f t="shared" si="0"/>
        <v>1.0415282095435725</v>
      </c>
      <c r="G12">
        <f t="shared" si="1"/>
        <v>1.0415282095435725</v>
      </c>
      <c r="H12" s="34">
        <v>1.05</v>
      </c>
    </row>
    <row r="13" spans="1:8" x14ac:dyDescent="0.2">
      <c r="A13" s="7" t="s">
        <v>189</v>
      </c>
      <c r="B13" s="19">
        <v>0.26385381308437167</v>
      </c>
      <c r="C13" s="7"/>
      <c r="D13" s="7" t="s">
        <v>4</v>
      </c>
      <c r="F13">
        <f t="shared" si="0"/>
        <v>0.26385381308437167</v>
      </c>
      <c r="G13">
        <f t="shared" si="1"/>
        <v>0.26385381308437167</v>
      </c>
      <c r="H13" s="34">
        <v>0.26600000000000001</v>
      </c>
    </row>
    <row r="14" spans="1:8" x14ac:dyDescent="0.2">
      <c r="A14" s="7" t="s">
        <v>190</v>
      </c>
      <c r="B14" s="19">
        <v>8.4016608903181513</v>
      </c>
      <c r="C14" s="7"/>
      <c r="D14" s="7" t="s">
        <v>5</v>
      </c>
      <c r="F14">
        <f t="shared" si="0"/>
        <v>8.4016608903181513</v>
      </c>
      <c r="G14">
        <f t="shared" si="1"/>
        <v>8.4016608903181513</v>
      </c>
      <c r="H14" s="34">
        <v>8.4700000000000006</v>
      </c>
    </row>
    <row r="15" spans="1:8" x14ac:dyDescent="0.2">
      <c r="A15" s="7" t="s">
        <v>191</v>
      </c>
      <c r="B15" s="19">
        <v>0.15870906050187769</v>
      </c>
      <c r="C15" s="7"/>
      <c r="D15" s="7" t="s">
        <v>6</v>
      </c>
      <c r="F15">
        <f t="shared" si="0"/>
        <v>0.15870906050187769</v>
      </c>
      <c r="G15">
        <f t="shared" si="1"/>
        <v>0.15870906050187769</v>
      </c>
      <c r="H15" s="34">
        <v>0.16</v>
      </c>
    </row>
    <row r="16" spans="1:8" x14ac:dyDescent="0.2">
      <c r="A16" s="7" t="s">
        <v>192</v>
      </c>
      <c r="B16" s="19">
        <v>13.668817835724216</v>
      </c>
      <c r="C16" s="7"/>
      <c r="D16" s="7" t="s">
        <v>7</v>
      </c>
      <c r="F16">
        <f t="shared" si="0"/>
        <v>13.668817835724216</v>
      </c>
      <c r="G16">
        <f t="shared" si="1"/>
        <v>13.668817835724216</v>
      </c>
      <c r="H16" s="34">
        <v>13.78</v>
      </c>
    </row>
    <row r="17" spans="1:8" x14ac:dyDescent="0.2">
      <c r="A17" s="7" t="s">
        <v>193</v>
      </c>
      <c r="B17" s="19">
        <v>6.6856191736415979E-2</v>
      </c>
      <c r="C17" s="7"/>
      <c r="D17" s="7" t="s">
        <v>8</v>
      </c>
      <c r="F17">
        <f t="shared" si="0"/>
        <v>6.6856191736415979E-2</v>
      </c>
      <c r="G17">
        <f t="shared" si="1"/>
        <v>6.6856191736415979E-2</v>
      </c>
      <c r="H17" s="34">
        <v>6.7400000000000002E-2</v>
      </c>
    </row>
    <row r="18" spans="1:8" x14ac:dyDescent="0.2">
      <c r="A18" s="7" t="s">
        <v>194</v>
      </c>
      <c r="B18" s="19">
        <v>0</v>
      </c>
      <c r="C18" s="7"/>
      <c r="D18" s="7" t="s">
        <v>9</v>
      </c>
      <c r="F18">
        <f t="shared" si="0"/>
        <v>0</v>
      </c>
      <c r="G18">
        <f t="shared" si="1"/>
        <v>0</v>
      </c>
      <c r="H18" s="34">
        <v>0</v>
      </c>
    </row>
    <row r="19" spans="1:8" x14ac:dyDescent="0.2">
      <c r="A19" s="7" t="s">
        <v>195</v>
      </c>
      <c r="B19" s="19">
        <v>7.1319884063031296</v>
      </c>
      <c r="C19" s="7"/>
      <c r="D19" s="7" t="s">
        <v>10</v>
      </c>
      <c r="F19">
        <f t="shared" si="0"/>
        <v>7.1319884063031296</v>
      </c>
      <c r="G19">
        <f t="shared" si="1"/>
        <v>7.1319884063031296</v>
      </c>
      <c r="H19" s="34">
        <v>7.19</v>
      </c>
    </row>
    <row r="20" spans="1:8" x14ac:dyDescent="0.2">
      <c r="A20" s="7" t="s">
        <v>196</v>
      </c>
      <c r="B20" s="19">
        <v>2.311200693558594</v>
      </c>
      <c r="C20" s="7"/>
      <c r="D20" s="7" t="s">
        <v>11</v>
      </c>
      <c r="F20">
        <f t="shared" si="0"/>
        <v>2.311200693558594</v>
      </c>
      <c r="G20">
        <f t="shared" si="1"/>
        <v>2.311200693558594</v>
      </c>
      <c r="H20" s="34">
        <v>2.33</v>
      </c>
    </row>
    <row r="21" spans="1:8" x14ac:dyDescent="0.2">
      <c r="A21" s="7" t="s">
        <v>197</v>
      </c>
      <c r="B21" s="19">
        <v>0.83322256763485791</v>
      </c>
      <c r="C21" s="7"/>
      <c r="D21" s="7" t="s">
        <v>125</v>
      </c>
      <c r="F21">
        <f t="shared" si="0"/>
        <v>0.83322256763485791</v>
      </c>
      <c r="G21">
        <f t="shared" si="1"/>
        <v>0.83322256763485791</v>
      </c>
      <c r="H21" s="34">
        <v>0.84</v>
      </c>
    </row>
    <row r="22" spans="1:8" x14ac:dyDescent="0.2">
      <c r="A22" s="7" t="s">
        <v>198</v>
      </c>
      <c r="B22" s="19">
        <v>0.10911247909504092</v>
      </c>
      <c r="C22" s="7"/>
      <c r="D22" s="7" t="s">
        <v>126</v>
      </c>
      <c r="F22">
        <f t="shared" si="0"/>
        <v>0.10911247909504092</v>
      </c>
      <c r="G22">
        <f t="shared" si="1"/>
        <v>0.10911247909504092</v>
      </c>
      <c r="H22" s="34">
        <v>0.11</v>
      </c>
    </row>
    <row r="23" spans="1:8" x14ac:dyDescent="0.2">
      <c r="A23" s="7" t="s">
        <v>199</v>
      </c>
      <c r="B23" s="19">
        <v>0.49596581406836782</v>
      </c>
      <c r="C23" s="7"/>
      <c r="D23" s="7" t="s">
        <v>127</v>
      </c>
      <c r="F23">
        <f t="shared" si="0"/>
        <v>0.49596581406836782</v>
      </c>
      <c r="G23">
        <f t="shared" si="1"/>
        <v>0.49596581406836782</v>
      </c>
      <c r="H23" s="34">
        <v>0.5</v>
      </c>
    </row>
    <row r="24" spans="1:8" x14ac:dyDescent="0.2">
      <c r="A24" s="7" t="s">
        <v>200</v>
      </c>
      <c r="B24" s="20">
        <v>0</v>
      </c>
      <c r="C24" s="7"/>
      <c r="D24" s="7" t="s">
        <v>128</v>
      </c>
      <c r="F24">
        <f t="shared" si="0"/>
        <v>0</v>
      </c>
      <c r="G24">
        <f t="shared" si="1"/>
        <v>0</v>
      </c>
    </row>
    <row r="25" spans="1:8" x14ac:dyDescent="0.2">
      <c r="A25" s="7" t="s">
        <v>201</v>
      </c>
      <c r="B25" s="7" t="s">
        <v>184</v>
      </c>
      <c r="C25" s="7"/>
      <c r="D25" s="7"/>
      <c r="F25">
        <f>SUM(F9:F24)</f>
        <v>100</v>
      </c>
      <c r="G25">
        <f>SUM(G9:G24)</f>
        <v>100</v>
      </c>
    </row>
    <row r="26" spans="1:8" x14ac:dyDescent="0.2">
      <c r="A26" s="7" t="s">
        <v>202</v>
      </c>
      <c r="B26" s="7" t="s">
        <v>184</v>
      </c>
      <c r="C26" s="7"/>
      <c r="D26" s="7"/>
    </row>
    <row r="27" spans="1:8" x14ac:dyDescent="0.2">
      <c r="A27" s="7" t="s">
        <v>203</v>
      </c>
      <c r="B27" s="7" t="s">
        <v>184</v>
      </c>
      <c r="C27" s="7"/>
      <c r="D27" s="7"/>
    </row>
    <row r="28" spans="1:8" x14ac:dyDescent="0.2">
      <c r="A28" s="7"/>
      <c r="B28" s="7"/>
      <c r="C28" s="7"/>
      <c r="D28" s="7"/>
    </row>
    <row r="29" spans="1:8" x14ac:dyDescent="0.2">
      <c r="A29" s="7" t="s">
        <v>207</v>
      </c>
      <c r="B29" s="18">
        <v>1400</v>
      </c>
      <c r="C29" s="7"/>
      <c r="D29" s="7" t="s">
        <v>13</v>
      </c>
      <c r="F29" t="s">
        <v>402</v>
      </c>
    </row>
    <row r="30" spans="1:8" x14ac:dyDescent="0.2">
      <c r="A30" s="7" t="s">
        <v>208</v>
      </c>
      <c r="B30" s="19">
        <v>20</v>
      </c>
      <c r="C30" s="7"/>
      <c r="D30" s="7" t="s">
        <v>154</v>
      </c>
      <c r="F30" t="s">
        <v>403</v>
      </c>
    </row>
    <row r="31" spans="1:8" x14ac:dyDescent="0.2">
      <c r="A31" s="7" t="s">
        <v>397</v>
      </c>
      <c r="B31" s="19">
        <v>0</v>
      </c>
      <c r="C31" s="7"/>
      <c r="D31" s="7" t="s">
        <v>398</v>
      </c>
      <c r="F31" t="s">
        <v>399</v>
      </c>
    </row>
    <row r="32" spans="1:8" x14ac:dyDescent="0.2">
      <c r="A32" s="7" t="s">
        <v>215</v>
      </c>
      <c r="B32" s="20">
        <v>0</v>
      </c>
      <c r="C32" s="7"/>
      <c r="D32" s="7" t="s">
        <v>214</v>
      </c>
      <c r="F32" t="s">
        <v>372</v>
      </c>
    </row>
    <row r="34" spans="1:8" x14ac:dyDescent="0.2">
      <c r="A34" s="12" t="s">
        <v>205</v>
      </c>
      <c r="B34" s="9"/>
      <c r="C34" s="9"/>
      <c r="D34" s="9"/>
      <c r="G34" t="s">
        <v>363</v>
      </c>
      <c r="H34" t="s">
        <v>405</v>
      </c>
    </row>
    <row r="35" spans="1:8" x14ac:dyDescent="0.2">
      <c r="A35" s="9" t="s">
        <v>204</v>
      </c>
      <c r="B35" s="31">
        <v>66.88040955508643</v>
      </c>
      <c r="C35" s="9"/>
      <c r="D35" s="9" t="s">
        <v>14</v>
      </c>
      <c r="F35">
        <f>B35</f>
        <v>66.88040955508643</v>
      </c>
      <c r="G35">
        <f>100/F$51*F35</f>
        <v>66.880409555086402</v>
      </c>
      <c r="H35">
        <v>66.94</v>
      </c>
    </row>
    <row r="36" spans="1:8" x14ac:dyDescent="0.2">
      <c r="A36" s="9" t="s">
        <v>186</v>
      </c>
      <c r="B36" s="32">
        <v>0.59946587590456912</v>
      </c>
      <c r="C36" s="9"/>
      <c r="D36" s="9" t="s">
        <v>15</v>
      </c>
      <c r="F36">
        <f t="shared" ref="F36:F50" si="2">B36</f>
        <v>0.59946587590456912</v>
      </c>
      <c r="G36">
        <f t="shared" ref="G36:G50" si="3">100/F$51*F36</f>
        <v>0.5994658759045689</v>
      </c>
      <c r="H36">
        <v>0.6</v>
      </c>
    </row>
    <row r="37" spans="1:8" x14ac:dyDescent="0.2">
      <c r="A37" s="9" t="s">
        <v>187</v>
      </c>
      <c r="B37" s="32">
        <v>13.977546006508204</v>
      </c>
      <c r="C37" s="9"/>
      <c r="D37" s="9" t="s">
        <v>16</v>
      </c>
      <c r="F37">
        <f t="shared" si="2"/>
        <v>13.977546006508204</v>
      </c>
      <c r="G37">
        <f t="shared" si="3"/>
        <v>13.977546006508199</v>
      </c>
      <c r="H37">
        <v>13.99</v>
      </c>
    </row>
    <row r="38" spans="1:8" x14ac:dyDescent="0.2">
      <c r="A38" s="9" t="s">
        <v>188</v>
      </c>
      <c r="B38" s="32">
        <v>0.35967952554274146</v>
      </c>
      <c r="C38" s="9"/>
      <c r="D38" s="9" t="s">
        <v>17</v>
      </c>
      <c r="F38">
        <f t="shared" si="2"/>
        <v>0.35967952554274146</v>
      </c>
      <c r="G38">
        <f t="shared" si="3"/>
        <v>0.3596795255427413</v>
      </c>
      <c r="H38">
        <v>0.36</v>
      </c>
    </row>
    <row r="39" spans="1:8" x14ac:dyDescent="0.2">
      <c r="A39" s="9" t="s">
        <v>189</v>
      </c>
      <c r="B39" s="32">
        <v>9.0918991178859654E-3</v>
      </c>
      <c r="C39" s="9"/>
      <c r="D39" s="9" t="s">
        <v>18</v>
      </c>
      <c r="F39">
        <f t="shared" si="2"/>
        <v>9.0918991178859654E-3</v>
      </c>
      <c r="G39">
        <f t="shared" si="3"/>
        <v>9.0918991178859619E-3</v>
      </c>
      <c r="H39">
        <v>9.1000000000000004E-3</v>
      </c>
    </row>
    <row r="40" spans="1:8" x14ac:dyDescent="0.2">
      <c r="A40" s="9" t="s">
        <v>190</v>
      </c>
      <c r="B40" s="32">
        <v>2.9373827919323889</v>
      </c>
      <c r="C40" s="9"/>
      <c r="D40" s="9" t="s">
        <v>19</v>
      </c>
      <c r="F40">
        <f t="shared" si="2"/>
        <v>2.9373827919323889</v>
      </c>
      <c r="G40">
        <f t="shared" si="3"/>
        <v>2.9373827919323876</v>
      </c>
      <c r="H40">
        <v>2.94</v>
      </c>
    </row>
    <row r="41" spans="1:8" x14ac:dyDescent="0.2">
      <c r="A41" s="9" t="s">
        <v>191</v>
      </c>
      <c r="B41" s="32">
        <v>6.9937685522199741E-2</v>
      </c>
      <c r="C41" s="9"/>
      <c r="D41" s="9" t="s">
        <v>20</v>
      </c>
      <c r="F41">
        <f t="shared" si="2"/>
        <v>6.9937685522199741E-2</v>
      </c>
      <c r="G41">
        <f>100/F$51*F41</f>
        <v>6.9937685522199713E-2</v>
      </c>
      <c r="H41">
        <v>7.0000000000000007E-2</v>
      </c>
    </row>
    <row r="42" spans="1:8" x14ac:dyDescent="0.2">
      <c r="A42" s="9" t="s">
        <v>192</v>
      </c>
      <c r="B42" s="32">
        <v>2.9273916940006464</v>
      </c>
      <c r="C42" s="9"/>
      <c r="D42" s="9" t="s">
        <v>21</v>
      </c>
      <c r="F42">
        <f t="shared" si="2"/>
        <v>2.9273916940006464</v>
      </c>
      <c r="G42">
        <f t="shared" si="3"/>
        <v>2.927391694000645</v>
      </c>
      <c r="H42">
        <v>2.93</v>
      </c>
    </row>
    <row r="43" spans="1:8" x14ac:dyDescent="0.2">
      <c r="A43" s="9" t="s">
        <v>193</v>
      </c>
      <c r="B43" s="32">
        <v>9.9910979317428206E-2</v>
      </c>
      <c r="C43" s="9"/>
      <c r="D43" s="9" t="s">
        <v>22</v>
      </c>
      <c r="F43">
        <f t="shared" si="2"/>
        <v>9.9910979317428206E-2</v>
      </c>
      <c r="G43">
        <f t="shared" si="3"/>
        <v>9.9910979317428164E-2</v>
      </c>
      <c r="H43">
        <v>0.1</v>
      </c>
    </row>
    <row r="44" spans="1:8" x14ac:dyDescent="0.2">
      <c r="A44" s="9" t="s">
        <v>194</v>
      </c>
      <c r="B44" s="32">
        <v>0</v>
      </c>
      <c r="C44" s="9"/>
      <c r="D44" s="9" t="s">
        <v>23</v>
      </c>
      <c r="F44">
        <f t="shared" si="2"/>
        <v>0</v>
      </c>
      <c r="G44">
        <f t="shared" si="3"/>
        <v>0</v>
      </c>
      <c r="H44">
        <v>0</v>
      </c>
    </row>
    <row r="45" spans="1:8" x14ac:dyDescent="0.2">
      <c r="A45" s="9" t="s">
        <v>195</v>
      </c>
      <c r="B45" s="32">
        <v>5.1354243369158086</v>
      </c>
      <c r="C45" s="9"/>
      <c r="D45" s="9" t="s">
        <v>24</v>
      </c>
      <c r="F45">
        <f t="shared" si="2"/>
        <v>5.1354243369158086</v>
      </c>
      <c r="G45">
        <f t="shared" si="3"/>
        <v>5.1354243369158059</v>
      </c>
      <c r="H45">
        <v>5.14</v>
      </c>
    </row>
    <row r="46" spans="1:8" x14ac:dyDescent="0.2">
      <c r="A46" s="9" t="s">
        <v>196</v>
      </c>
      <c r="B46" s="32">
        <v>4.136314543741527</v>
      </c>
      <c r="C46" s="9"/>
      <c r="D46" s="9" t="s">
        <v>25</v>
      </c>
      <c r="F46">
        <f t="shared" si="2"/>
        <v>4.136314543741527</v>
      </c>
      <c r="G46">
        <f t="shared" si="3"/>
        <v>4.1363145437415252</v>
      </c>
      <c r="H46">
        <v>4.1399999999999997</v>
      </c>
    </row>
    <row r="47" spans="1:8" x14ac:dyDescent="0.2">
      <c r="A47" s="9" t="s">
        <v>197</v>
      </c>
      <c r="B47" s="32">
        <v>2.6576320498435901</v>
      </c>
      <c r="C47" s="9"/>
      <c r="D47" s="9" t="s">
        <v>150</v>
      </c>
      <c r="F47">
        <f t="shared" si="2"/>
        <v>2.6576320498435901</v>
      </c>
      <c r="G47">
        <f t="shared" si="3"/>
        <v>2.6576320498435888</v>
      </c>
      <c r="H47">
        <v>2.66</v>
      </c>
    </row>
    <row r="48" spans="1:8" x14ac:dyDescent="0.2">
      <c r="A48" s="9" t="s">
        <v>198</v>
      </c>
      <c r="B48" s="32">
        <v>0.20981305656659921</v>
      </c>
      <c r="C48" s="9"/>
      <c r="D48" s="9" t="s">
        <v>151</v>
      </c>
      <c r="F48">
        <f t="shared" si="2"/>
        <v>0.20981305656659921</v>
      </c>
      <c r="G48">
        <f t="shared" si="3"/>
        <v>0.20981305656659913</v>
      </c>
      <c r="H48">
        <v>0.21</v>
      </c>
    </row>
    <row r="49" spans="1:8" x14ac:dyDescent="0.2">
      <c r="A49" s="9" t="s">
        <v>199</v>
      </c>
      <c r="B49" s="32">
        <v>0</v>
      </c>
      <c r="C49" s="9"/>
      <c r="D49" s="9" t="s">
        <v>152</v>
      </c>
      <c r="F49">
        <f t="shared" si="2"/>
        <v>0</v>
      </c>
      <c r="G49">
        <f t="shared" si="3"/>
        <v>0</v>
      </c>
      <c r="H49">
        <v>0</v>
      </c>
    </row>
    <row r="50" spans="1:8" x14ac:dyDescent="0.2">
      <c r="A50" s="9" t="s">
        <v>200</v>
      </c>
      <c r="B50" s="33">
        <v>0</v>
      </c>
      <c r="C50" s="9"/>
      <c r="D50" s="9" t="s">
        <v>153</v>
      </c>
      <c r="F50">
        <f t="shared" si="2"/>
        <v>0</v>
      </c>
      <c r="G50">
        <f t="shared" si="3"/>
        <v>0</v>
      </c>
      <c r="H50">
        <v>0</v>
      </c>
    </row>
    <row r="51" spans="1:8" x14ac:dyDescent="0.2">
      <c r="A51" s="9" t="s">
        <v>201</v>
      </c>
      <c r="B51" s="9" t="s">
        <v>184</v>
      </c>
      <c r="C51" s="9"/>
      <c r="D51" s="9"/>
      <c r="F51">
        <f>SUM(F35:F50)</f>
        <v>100.00000000000004</v>
      </c>
      <c r="G51">
        <f>SUM(G35:G50)</f>
        <v>99.999999999999986</v>
      </c>
    </row>
    <row r="52" spans="1:8" x14ac:dyDescent="0.2">
      <c r="A52" s="9" t="s">
        <v>202</v>
      </c>
      <c r="B52" s="9" t="s">
        <v>184</v>
      </c>
      <c r="C52" s="9"/>
      <c r="D52" s="9"/>
    </row>
    <row r="53" spans="1:8" x14ac:dyDescent="0.2">
      <c r="A53" s="9" t="s">
        <v>203</v>
      </c>
      <c r="B53" s="9" t="s">
        <v>184</v>
      </c>
      <c r="C53" s="9"/>
      <c r="D53" s="9"/>
    </row>
    <row r="54" spans="1:8" x14ac:dyDescent="0.2">
      <c r="A54" s="9"/>
      <c r="B54" s="9"/>
      <c r="C54" s="9"/>
      <c r="D54" s="9"/>
    </row>
    <row r="55" spans="1:8" x14ac:dyDescent="0.2">
      <c r="A55" s="9" t="s">
        <v>206</v>
      </c>
      <c r="B55" s="9"/>
      <c r="C55" s="9"/>
      <c r="D55" s="9"/>
    </row>
    <row r="56" spans="1:8" x14ac:dyDescent="0.2">
      <c r="A56" s="9" t="s">
        <v>31</v>
      </c>
      <c r="B56" s="31">
        <v>850</v>
      </c>
      <c r="C56" s="9"/>
      <c r="D56" s="9" t="s">
        <v>26</v>
      </c>
      <c r="F56" t="s">
        <v>373</v>
      </c>
    </row>
    <row r="57" spans="1:8" x14ac:dyDescent="0.2">
      <c r="A57" s="9" t="s">
        <v>209</v>
      </c>
      <c r="B57" s="32">
        <v>20</v>
      </c>
      <c r="C57" s="9"/>
      <c r="D57" s="9" t="s">
        <v>27</v>
      </c>
      <c r="F57" t="s">
        <v>362</v>
      </c>
    </row>
    <row r="58" spans="1:8" x14ac:dyDescent="0.2">
      <c r="A58" s="9" t="s">
        <v>32</v>
      </c>
      <c r="B58" s="32">
        <v>1150</v>
      </c>
      <c r="C58" s="9"/>
      <c r="D58" s="9" t="s">
        <v>28</v>
      </c>
      <c r="F58" t="s">
        <v>374</v>
      </c>
    </row>
    <row r="59" spans="1:8" x14ac:dyDescent="0.2">
      <c r="A59" s="9" t="s">
        <v>33</v>
      </c>
      <c r="B59" s="32">
        <v>100</v>
      </c>
      <c r="C59" s="9"/>
      <c r="D59" s="9" t="s">
        <v>29</v>
      </c>
      <c r="F59" t="s">
        <v>375</v>
      </c>
    </row>
    <row r="60" spans="1:8" x14ac:dyDescent="0.2">
      <c r="A60" s="9" t="s">
        <v>34</v>
      </c>
      <c r="B60" s="33">
        <v>300</v>
      </c>
      <c r="C60" s="9"/>
      <c r="D60" s="9" t="s">
        <v>30</v>
      </c>
      <c r="F60" t="s">
        <v>350</v>
      </c>
    </row>
    <row r="62" spans="1:8" x14ac:dyDescent="0.2">
      <c r="A62" s="24" t="s">
        <v>155</v>
      </c>
      <c r="B62" s="25"/>
      <c r="C62" s="25"/>
      <c r="D62" s="25"/>
    </row>
    <row r="63" spans="1:8" x14ac:dyDescent="0.2">
      <c r="A63" s="25" t="s">
        <v>401</v>
      </c>
      <c r="B63" s="27" t="s">
        <v>157</v>
      </c>
      <c r="C63" s="25"/>
      <c r="D63" s="25" t="s">
        <v>156</v>
      </c>
      <c r="F63" t="s">
        <v>400</v>
      </c>
    </row>
    <row r="65" spans="1:7" x14ac:dyDescent="0.2">
      <c r="A65" s="24" t="s">
        <v>210</v>
      </c>
      <c r="B65" s="25"/>
      <c r="C65" s="25"/>
      <c r="D65" s="25"/>
      <c r="G65" t="s">
        <v>363</v>
      </c>
    </row>
    <row r="66" spans="1:7" x14ac:dyDescent="0.2">
      <c r="A66" s="25" t="s">
        <v>204</v>
      </c>
      <c r="B66" s="28">
        <v>54.030667886842629</v>
      </c>
      <c r="C66" s="25"/>
      <c r="D66" s="25" t="s">
        <v>40</v>
      </c>
      <c r="F66">
        <f>B66</f>
        <v>54.030667886842629</v>
      </c>
      <c r="G66">
        <f>100/F$82*F66</f>
        <v>54.030667886842629</v>
      </c>
    </row>
    <row r="67" spans="1:7" x14ac:dyDescent="0.2">
      <c r="A67" s="25" t="s">
        <v>186</v>
      </c>
      <c r="B67" s="29">
        <v>0.51837541146048272</v>
      </c>
      <c r="C67" s="25"/>
      <c r="D67" s="25" t="s">
        <v>41</v>
      </c>
      <c r="F67">
        <f t="shared" ref="F67:F81" si="4">B67</f>
        <v>0.51837541146048272</v>
      </c>
      <c r="G67">
        <f t="shared" ref="G67:G81" si="5">100/F$82*F67</f>
        <v>0.51837541146048272</v>
      </c>
    </row>
    <row r="68" spans="1:7" x14ac:dyDescent="0.2">
      <c r="A68" s="25" t="s">
        <v>187</v>
      </c>
      <c r="B68" s="29">
        <v>11.294602715090903</v>
      </c>
      <c r="C68" s="25"/>
      <c r="D68" s="25" t="s">
        <v>42</v>
      </c>
      <c r="F68">
        <f t="shared" si="4"/>
        <v>11.294602715090903</v>
      </c>
      <c r="G68">
        <f t="shared" si="5"/>
        <v>11.294602715090903</v>
      </c>
    </row>
    <row r="69" spans="1:7" x14ac:dyDescent="0.2">
      <c r="A69" s="25" t="s">
        <v>188</v>
      </c>
      <c r="B69" s="29">
        <v>1.0467195808336671</v>
      </c>
      <c r="C69" s="25"/>
      <c r="D69" s="25" t="s">
        <v>43</v>
      </c>
      <c r="F69">
        <f t="shared" si="4"/>
        <v>1.0467195808336671</v>
      </c>
      <c r="G69">
        <f t="shared" si="5"/>
        <v>1.0467195808336671</v>
      </c>
    </row>
    <row r="70" spans="1:7" x14ac:dyDescent="0.2">
      <c r="A70" s="25" t="s">
        <v>189</v>
      </c>
      <c r="B70" s="29">
        <v>0.26516896047786237</v>
      </c>
      <c r="C70" s="25"/>
      <c r="D70" s="25" t="s">
        <v>44</v>
      </c>
      <c r="F70">
        <f t="shared" si="4"/>
        <v>0.26516896047786237</v>
      </c>
      <c r="G70">
        <f t="shared" si="5"/>
        <v>0.26516896047786237</v>
      </c>
    </row>
    <row r="71" spans="1:7" x14ac:dyDescent="0.2">
      <c r="A71" s="25" t="s">
        <v>190</v>
      </c>
      <c r="B71" s="29">
        <v>8.4435379520582483</v>
      </c>
      <c r="C71" s="25"/>
      <c r="D71" s="25" t="s">
        <v>45</v>
      </c>
      <c r="F71">
        <f t="shared" si="4"/>
        <v>8.4435379520582483</v>
      </c>
      <c r="G71">
        <f t="shared" si="5"/>
        <v>8.4435379520582483</v>
      </c>
    </row>
    <row r="72" spans="1:7" x14ac:dyDescent="0.2">
      <c r="A72" s="25" t="s">
        <v>191</v>
      </c>
      <c r="B72" s="29">
        <v>0.15950012660322546</v>
      </c>
      <c r="C72" s="25"/>
      <c r="D72" s="25" t="s">
        <v>46</v>
      </c>
      <c r="F72">
        <f t="shared" si="4"/>
        <v>0.15950012660322546</v>
      </c>
      <c r="G72">
        <f t="shared" si="5"/>
        <v>0.15950012660322546</v>
      </c>
    </row>
    <row r="73" spans="1:7" x14ac:dyDescent="0.2">
      <c r="A73" s="25" t="s">
        <v>192</v>
      </c>
      <c r="B73" s="29">
        <v>13.736948403702792</v>
      </c>
      <c r="C73" s="25"/>
      <c r="D73" s="25" t="s">
        <v>47</v>
      </c>
      <c r="F73">
        <f t="shared" si="4"/>
        <v>13.736948403702792</v>
      </c>
      <c r="G73">
        <f t="shared" si="5"/>
        <v>13.736948403702792</v>
      </c>
    </row>
    <row r="74" spans="1:7" x14ac:dyDescent="0.2">
      <c r="A74" s="25" t="s">
        <v>193</v>
      </c>
      <c r="B74" s="29">
        <v>6.7189428331608722E-2</v>
      </c>
      <c r="C74" s="25"/>
      <c r="D74" s="25" t="s">
        <v>48</v>
      </c>
      <c r="F74">
        <f t="shared" si="4"/>
        <v>6.7189428331608722E-2</v>
      </c>
      <c r="G74">
        <f t="shared" si="5"/>
        <v>6.7189428331608722E-2</v>
      </c>
    </row>
    <row r="75" spans="1:7" x14ac:dyDescent="0.2">
      <c r="A75" s="25" t="s">
        <v>194</v>
      </c>
      <c r="B75" s="29">
        <v>0</v>
      </c>
      <c r="C75" s="25"/>
      <c r="D75" s="25" t="s">
        <v>49</v>
      </c>
      <c r="F75">
        <f t="shared" si="4"/>
        <v>0</v>
      </c>
      <c r="G75">
        <f t="shared" si="5"/>
        <v>0</v>
      </c>
    </row>
    <row r="76" spans="1:7" x14ac:dyDescent="0.2">
      <c r="A76" s="25" t="s">
        <v>195</v>
      </c>
      <c r="B76" s="29">
        <v>7.1675369392324448</v>
      </c>
      <c r="C76" s="25"/>
      <c r="D76" s="25" t="s">
        <v>50</v>
      </c>
      <c r="F76">
        <f t="shared" si="4"/>
        <v>7.1675369392324448</v>
      </c>
      <c r="G76">
        <f t="shared" si="5"/>
        <v>7.1675369392324448</v>
      </c>
    </row>
    <row r="77" spans="1:7" x14ac:dyDescent="0.2">
      <c r="A77" s="25" t="s">
        <v>196</v>
      </c>
      <c r="B77" s="29">
        <v>2.3227205936594708</v>
      </c>
      <c r="C77" s="25"/>
      <c r="D77" s="25" t="s">
        <v>51</v>
      </c>
      <c r="F77">
        <f t="shared" si="4"/>
        <v>2.3227205936594708</v>
      </c>
      <c r="G77">
        <f t="shared" si="5"/>
        <v>2.3227205936594708</v>
      </c>
    </row>
    <row r="78" spans="1:7" x14ac:dyDescent="0.2">
      <c r="A78" s="25" t="s">
        <v>197</v>
      </c>
      <c r="B78" s="29">
        <v>0.83737566466693358</v>
      </c>
      <c r="C78" s="25"/>
      <c r="D78" s="25" t="s">
        <v>129</v>
      </c>
      <c r="F78">
        <f t="shared" si="4"/>
        <v>0.83737566466693358</v>
      </c>
      <c r="G78">
        <f t="shared" si="5"/>
        <v>0.83737566466693358</v>
      </c>
    </row>
    <row r="79" spans="1:7" x14ac:dyDescent="0.2">
      <c r="A79" s="25" t="s">
        <v>198</v>
      </c>
      <c r="B79" s="29">
        <v>0.1096563370397175</v>
      </c>
      <c r="C79" s="25"/>
      <c r="D79" s="25" t="s">
        <v>130</v>
      </c>
      <c r="F79">
        <f t="shared" si="4"/>
        <v>0.1096563370397175</v>
      </c>
      <c r="G79">
        <f t="shared" si="5"/>
        <v>0.1096563370397175</v>
      </c>
    </row>
    <row r="80" spans="1:7" x14ac:dyDescent="0.2">
      <c r="A80" s="25" t="s">
        <v>199</v>
      </c>
      <c r="B80" s="29">
        <v>0</v>
      </c>
      <c r="C80" s="25"/>
      <c r="D80" s="25" t="s">
        <v>131</v>
      </c>
      <c r="F80">
        <f t="shared" si="4"/>
        <v>0</v>
      </c>
      <c r="G80">
        <f t="shared" si="5"/>
        <v>0</v>
      </c>
    </row>
    <row r="81" spans="1:7" x14ac:dyDescent="0.2">
      <c r="A81" s="25" t="s">
        <v>200</v>
      </c>
      <c r="B81" s="30">
        <v>0</v>
      </c>
      <c r="C81" s="25"/>
      <c r="D81" s="25" t="s">
        <v>132</v>
      </c>
      <c r="F81">
        <f t="shared" si="4"/>
        <v>0</v>
      </c>
      <c r="G81">
        <f t="shared" si="5"/>
        <v>0</v>
      </c>
    </row>
    <row r="82" spans="1:7" x14ac:dyDescent="0.2">
      <c r="A82" s="25" t="s">
        <v>201</v>
      </c>
      <c r="B82" s="25" t="s">
        <v>184</v>
      </c>
      <c r="C82" s="25"/>
      <c r="D82" s="25"/>
      <c r="F82">
        <f>SUM(F66:F81)</f>
        <v>100</v>
      </c>
      <c r="G82">
        <f>SUM(G66:G81)</f>
        <v>100</v>
      </c>
    </row>
    <row r="83" spans="1:7" x14ac:dyDescent="0.2">
      <c r="A83" s="25" t="s">
        <v>202</v>
      </c>
      <c r="B83" s="25" t="s">
        <v>184</v>
      </c>
      <c r="C83" s="25"/>
      <c r="D83" s="25"/>
    </row>
    <row r="84" spans="1:7" x14ac:dyDescent="0.2">
      <c r="A84" s="25" t="s">
        <v>203</v>
      </c>
      <c r="B84" s="25" t="s">
        <v>184</v>
      </c>
      <c r="C84" s="25"/>
      <c r="D84" s="25"/>
    </row>
    <row r="85" spans="1:7" x14ac:dyDescent="0.2">
      <c r="A85" s="25"/>
      <c r="B85" s="25"/>
      <c r="C85" s="25"/>
      <c r="D85" s="25"/>
    </row>
    <row r="86" spans="1:7" x14ac:dyDescent="0.2">
      <c r="A86" s="25" t="s">
        <v>68</v>
      </c>
      <c r="B86" s="25"/>
      <c r="C86" s="25"/>
      <c r="D86" s="25"/>
    </row>
    <row r="87" spans="1:7" x14ac:dyDescent="0.2">
      <c r="A87" s="25" t="s">
        <v>39</v>
      </c>
      <c r="B87" s="28">
        <v>0</v>
      </c>
      <c r="C87" s="25"/>
      <c r="D87" s="25" t="s">
        <v>36</v>
      </c>
      <c r="F87" t="s">
        <v>376</v>
      </c>
    </row>
    <row r="88" spans="1:7" x14ac:dyDescent="0.2">
      <c r="A88" s="25" t="s">
        <v>332</v>
      </c>
      <c r="B88" s="29">
        <v>1400</v>
      </c>
      <c r="C88" s="25"/>
      <c r="D88" s="25" t="s">
        <v>37</v>
      </c>
      <c r="F88" t="s">
        <v>377</v>
      </c>
    </row>
    <row r="89" spans="1:7" x14ac:dyDescent="0.2">
      <c r="A89" s="25" t="s">
        <v>333</v>
      </c>
      <c r="B89" s="29"/>
      <c r="C89" s="25"/>
      <c r="D89" s="25" t="s">
        <v>38</v>
      </c>
      <c r="F89" t="s">
        <v>360</v>
      </c>
    </row>
    <row r="90" spans="1:7" x14ac:dyDescent="0.2">
      <c r="A90" s="25" t="s">
        <v>334</v>
      </c>
      <c r="B90" s="30">
        <v>150</v>
      </c>
      <c r="C90" s="25"/>
      <c r="D90" s="25" t="s">
        <v>159</v>
      </c>
      <c r="F90" t="s">
        <v>361</v>
      </c>
    </row>
    <row r="92" spans="1:7" x14ac:dyDescent="0.2">
      <c r="A92" s="24" t="s">
        <v>52</v>
      </c>
      <c r="B92" s="25"/>
      <c r="C92" s="25"/>
      <c r="D92" s="25"/>
      <c r="G92" t="s">
        <v>363</v>
      </c>
    </row>
    <row r="93" spans="1:7" x14ac:dyDescent="0.2">
      <c r="A93" s="25" t="s">
        <v>204</v>
      </c>
      <c r="B93" s="28">
        <v>54.030667886842629</v>
      </c>
      <c r="C93" s="25"/>
      <c r="D93" s="25" t="s">
        <v>53</v>
      </c>
      <c r="F93">
        <f>B93</f>
        <v>54.030667886842629</v>
      </c>
      <c r="G93">
        <f>100/F$109*F93</f>
        <v>54.030667886842629</v>
      </c>
    </row>
    <row r="94" spans="1:7" x14ac:dyDescent="0.2">
      <c r="A94" s="25" t="s">
        <v>186</v>
      </c>
      <c r="B94" s="29">
        <v>0.51837541146048272</v>
      </c>
      <c r="C94" s="25"/>
      <c r="D94" s="25" t="s">
        <v>54</v>
      </c>
      <c r="F94">
        <f t="shared" ref="F94:F108" si="6">B94</f>
        <v>0.51837541146048272</v>
      </c>
      <c r="G94">
        <f t="shared" ref="G94:G108" si="7">100/F$109*F94</f>
        <v>0.51837541146048272</v>
      </c>
    </row>
    <row r="95" spans="1:7" x14ac:dyDescent="0.2">
      <c r="A95" s="25" t="s">
        <v>187</v>
      </c>
      <c r="B95" s="29">
        <v>11.294602715090903</v>
      </c>
      <c r="C95" s="25"/>
      <c r="D95" s="25" t="s">
        <v>55</v>
      </c>
      <c r="F95">
        <f t="shared" si="6"/>
        <v>11.294602715090903</v>
      </c>
      <c r="G95">
        <f t="shared" si="7"/>
        <v>11.294602715090903</v>
      </c>
    </row>
    <row r="96" spans="1:7" x14ac:dyDescent="0.2">
      <c r="A96" s="25" t="s">
        <v>188</v>
      </c>
      <c r="B96" s="29">
        <v>1.0467195808336671</v>
      </c>
      <c r="C96" s="25"/>
      <c r="D96" s="25" t="s">
        <v>56</v>
      </c>
      <c r="F96">
        <f t="shared" si="6"/>
        <v>1.0467195808336671</v>
      </c>
      <c r="G96">
        <f t="shared" si="7"/>
        <v>1.0467195808336671</v>
      </c>
    </row>
    <row r="97" spans="1:7" x14ac:dyDescent="0.2">
      <c r="A97" s="25" t="s">
        <v>189</v>
      </c>
      <c r="B97" s="29">
        <v>0.26516896047786237</v>
      </c>
      <c r="C97" s="25"/>
      <c r="D97" s="25" t="s">
        <v>57</v>
      </c>
      <c r="F97">
        <f t="shared" si="6"/>
        <v>0.26516896047786237</v>
      </c>
      <c r="G97">
        <f t="shared" si="7"/>
        <v>0.26516896047786237</v>
      </c>
    </row>
    <row r="98" spans="1:7" x14ac:dyDescent="0.2">
      <c r="A98" s="25" t="s">
        <v>190</v>
      </c>
      <c r="B98" s="29">
        <v>8.4435379520582483</v>
      </c>
      <c r="C98" s="25"/>
      <c r="D98" s="25" t="s">
        <v>86</v>
      </c>
      <c r="F98">
        <f t="shared" si="6"/>
        <v>8.4435379520582483</v>
      </c>
      <c r="G98">
        <f t="shared" si="7"/>
        <v>8.4435379520582483</v>
      </c>
    </row>
    <row r="99" spans="1:7" x14ac:dyDescent="0.2">
      <c r="A99" s="25" t="s">
        <v>191</v>
      </c>
      <c r="B99" s="29">
        <v>0.15950012660322546</v>
      </c>
      <c r="C99" s="25"/>
      <c r="D99" s="25" t="s">
        <v>58</v>
      </c>
      <c r="F99">
        <f t="shared" si="6"/>
        <v>0.15950012660322546</v>
      </c>
      <c r="G99">
        <f t="shared" si="7"/>
        <v>0.15950012660322546</v>
      </c>
    </row>
    <row r="100" spans="1:7" x14ac:dyDescent="0.2">
      <c r="A100" s="25" t="s">
        <v>192</v>
      </c>
      <c r="B100" s="29">
        <v>13.736948403702792</v>
      </c>
      <c r="C100" s="25"/>
      <c r="D100" s="25" t="s">
        <v>59</v>
      </c>
      <c r="F100">
        <f t="shared" si="6"/>
        <v>13.736948403702792</v>
      </c>
      <c r="G100">
        <f t="shared" si="7"/>
        <v>13.736948403702792</v>
      </c>
    </row>
    <row r="101" spans="1:7" x14ac:dyDescent="0.2">
      <c r="A101" s="25" t="s">
        <v>193</v>
      </c>
      <c r="B101" s="29">
        <v>6.7189428331608722E-2</v>
      </c>
      <c r="C101" s="25"/>
      <c r="D101" s="25" t="s">
        <v>60</v>
      </c>
      <c r="F101">
        <f t="shared" si="6"/>
        <v>6.7189428331608722E-2</v>
      </c>
      <c r="G101">
        <f t="shared" si="7"/>
        <v>6.7189428331608722E-2</v>
      </c>
    </row>
    <row r="102" spans="1:7" x14ac:dyDescent="0.2">
      <c r="A102" s="25" t="s">
        <v>194</v>
      </c>
      <c r="B102" s="29">
        <v>0</v>
      </c>
      <c r="C102" s="25"/>
      <c r="D102" s="25" t="s">
        <v>61</v>
      </c>
      <c r="F102">
        <f t="shared" si="6"/>
        <v>0</v>
      </c>
      <c r="G102">
        <f t="shared" si="7"/>
        <v>0</v>
      </c>
    </row>
    <row r="103" spans="1:7" x14ac:dyDescent="0.2">
      <c r="A103" s="25" t="s">
        <v>195</v>
      </c>
      <c r="B103" s="29">
        <v>7.1675369392324448</v>
      </c>
      <c r="C103" s="25"/>
      <c r="D103" s="25" t="s">
        <v>62</v>
      </c>
      <c r="F103">
        <f t="shared" si="6"/>
        <v>7.1675369392324448</v>
      </c>
      <c r="G103">
        <f t="shared" si="7"/>
        <v>7.1675369392324448</v>
      </c>
    </row>
    <row r="104" spans="1:7" x14ac:dyDescent="0.2">
      <c r="A104" s="25" t="s">
        <v>196</v>
      </c>
      <c r="B104" s="29">
        <v>2.3227205936594708</v>
      </c>
      <c r="C104" s="25"/>
      <c r="D104" s="25" t="s">
        <v>63</v>
      </c>
      <c r="F104">
        <f t="shared" si="6"/>
        <v>2.3227205936594708</v>
      </c>
      <c r="G104">
        <f t="shared" si="7"/>
        <v>2.3227205936594708</v>
      </c>
    </row>
    <row r="105" spans="1:7" x14ac:dyDescent="0.2">
      <c r="A105" s="25" t="s">
        <v>197</v>
      </c>
      <c r="B105" s="29">
        <v>0.83737566466693358</v>
      </c>
      <c r="C105" s="25"/>
      <c r="D105" s="25" t="s">
        <v>133</v>
      </c>
      <c r="F105">
        <f t="shared" si="6"/>
        <v>0.83737566466693358</v>
      </c>
      <c r="G105">
        <f t="shared" si="7"/>
        <v>0.83737566466693358</v>
      </c>
    </row>
    <row r="106" spans="1:7" x14ac:dyDescent="0.2">
      <c r="A106" s="25" t="s">
        <v>198</v>
      </c>
      <c r="B106" s="29">
        <v>0.1096563370397175</v>
      </c>
      <c r="C106" s="25"/>
      <c r="D106" s="25" t="s">
        <v>134</v>
      </c>
      <c r="F106">
        <f t="shared" si="6"/>
        <v>0.1096563370397175</v>
      </c>
      <c r="G106">
        <f t="shared" si="7"/>
        <v>0.1096563370397175</v>
      </c>
    </row>
    <row r="107" spans="1:7" x14ac:dyDescent="0.2">
      <c r="A107" s="25" t="s">
        <v>199</v>
      </c>
      <c r="B107" s="29">
        <v>0</v>
      </c>
      <c r="C107" s="25"/>
      <c r="D107" s="25" t="s">
        <v>135</v>
      </c>
      <c r="F107">
        <f t="shared" si="6"/>
        <v>0</v>
      </c>
      <c r="G107">
        <f t="shared" si="7"/>
        <v>0</v>
      </c>
    </row>
    <row r="108" spans="1:7" x14ac:dyDescent="0.2">
      <c r="A108" s="25" t="s">
        <v>200</v>
      </c>
      <c r="B108" s="30">
        <v>0</v>
      </c>
      <c r="C108" s="25"/>
      <c r="D108" s="25" t="s">
        <v>136</v>
      </c>
      <c r="F108">
        <f t="shared" si="6"/>
        <v>0</v>
      </c>
      <c r="G108">
        <f t="shared" si="7"/>
        <v>0</v>
      </c>
    </row>
    <row r="109" spans="1:7" x14ac:dyDescent="0.2">
      <c r="A109" s="25" t="s">
        <v>201</v>
      </c>
      <c r="B109" s="25" t="s">
        <v>184</v>
      </c>
      <c r="C109" s="25"/>
      <c r="D109" s="25"/>
      <c r="F109">
        <f>SUM(F93:F108)</f>
        <v>100</v>
      </c>
      <c r="G109">
        <f>SUM(G93:G108)</f>
        <v>100</v>
      </c>
    </row>
    <row r="110" spans="1:7" x14ac:dyDescent="0.2">
      <c r="A110" s="25" t="s">
        <v>202</v>
      </c>
      <c r="B110" s="25" t="s">
        <v>184</v>
      </c>
      <c r="C110" s="25"/>
      <c r="D110" s="25"/>
    </row>
    <row r="111" spans="1:7" x14ac:dyDescent="0.2">
      <c r="A111" s="25" t="s">
        <v>203</v>
      </c>
      <c r="B111" s="25" t="s">
        <v>184</v>
      </c>
      <c r="C111" s="25"/>
      <c r="D111" s="25"/>
    </row>
    <row r="112" spans="1:7" x14ac:dyDescent="0.2">
      <c r="A112" s="25"/>
      <c r="B112" s="25"/>
      <c r="C112" s="25"/>
      <c r="D112" s="25"/>
    </row>
    <row r="113" spans="1:7" x14ac:dyDescent="0.2">
      <c r="A113" s="25" t="s">
        <v>69</v>
      </c>
      <c r="B113" s="25"/>
      <c r="C113" s="25"/>
      <c r="D113" s="25"/>
    </row>
    <row r="114" spans="1:7" x14ac:dyDescent="0.2">
      <c r="A114" s="25" t="s">
        <v>67</v>
      </c>
      <c r="B114" s="28">
        <v>0</v>
      </c>
      <c r="C114" s="25"/>
      <c r="D114" s="25" t="s">
        <v>64</v>
      </c>
      <c r="F114" t="s">
        <v>378</v>
      </c>
    </row>
    <row r="115" spans="1:7" x14ac:dyDescent="0.2">
      <c r="A115" s="25" t="s">
        <v>335</v>
      </c>
      <c r="B115" s="29">
        <v>1400</v>
      </c>
      <c r="C115" s="25"/>
      <c r="D115" s="25" t="s">
        <v>65</v>
      </c>
      <c r="F115" t="s">
        <v>379</v>
      </c>
    </row>
    <row r="116" spans="1:7" x14ac:dyDescent="0.2">
      <c r="A116" s="25" t="s">
        <v>336</v>
      </c>
      <c r="B116" s="29"/>
      <c r="C116" s="25"/>
      <c r="D116" s="25" t="s">
        <v>66</v>
      </c>
      <c r="F116" t="s">
        <v>380</v>
      </c>
    </row>
    <row r="117" spans="1:7" x14ac:dyDescent="0.2">
      <c r="A117" s="25" t="s">
        <v>337</v>
      </c>
      <c r="B117" s="30">
        <v>150</v>
      </c>
      <c r="C117" s="25"/>
      <c r="D117" s="25" t="s">
        <v>160</v>
      </c>
      <c r="F117" t="s">
        <v>381</v>
      </c>
    </row>
    <row r="119" spans="1:7" x14ac:dyDescent="0.2">
      <c r="A119" s="24" t="s">
        <v>70</v>
      </c>
      <c r="B119" s="25"/>
      <c r="C119" s="25"/>
      <c r="D119" s="25"/>
      <c r="G119" t="s">
        <v>363</v>
      </c>
    </row>
    <row r="120" spans="1:7" x14ac:dyDescent="0.2">
      <c r="A120" s="25" t="s">
        <v>204</v>
      </c>
      <c r="B120" s="28">
        <v>54.030667886842629</v>
      </c>
      <c r="C120" s="25"/>
      <c r="D120" s="25" t="s">
        <v>75</v>
      </c>
      <c r="F120">
        <f>B120</f>
        <v>54.030667886842629</v>
      </c>
      <c r="G120">
        <f>100/F$136*F120</f>
        <v>54.030667886842629</v>
      </c>
    </row>
    <row r="121" spans="1:7" x14ac:dyDescent="0.2">
      <c r="A121" s="25" t="s">
        <v>186</v>
      </c>
      <c r="B121" s="29">
        <v>0.51837541146048272</v>
      </c>
      <c r="C121" s="25"/>
      <c r="D121" s="25" t="s">
        <v>76</v>
      </c>
      <c r="F121">
        <f t="shared" ref="F121:F135" si="8">B121</f>
        <v>0.51837541146048272</v>
      </c>
      <c r="G121">
        <f t="shared" ref="G121:G135" si="9">100/F$136*F121</f>
        <v>0.51837541146048272</v>
      </c>
    </row>
    <row r="122" spans="1:7" x14ac:dyDescent="0.2">
      <c r="A122" s="25" t="s">
        <v>187</v>
      </c>
      <c r="B122" s="29">
        <v>11.294602715090903</v>
      </c>
      <c r="C122" s="25"/>
      <c r="D122" s="25" t="s">
        <v>77</v>
      </c>
      <c r="F122">
        <f t="shared" si="8"/>
        <v>11.294602715090903</v>
      </c>
      <c r="G122">
        <f t="shared" si="9"/>
        <v>11.294602715090903</v>
      </c>
    </row>
    <row r="123" spans="1:7" x14ac:dyDescent="0.2">
      <c r="A123" s="25" t="s">
        <v>188</v>
      </c>
      <c r="B123" s="29">
        <v>1.0467195808336671</v>
      </c>
      <c r="C123" s="25"/>
      <c r="D123" s="25" t="s">
        <v>78</v>
      </c>
      <c r="F123">
        <f t="shared" si="8"/>
        <v>1.0467195808336671</v>
      </c>
      <c r="G123">
        <f t="shared" si="9"/>
        <v>1.0467195808336671</v>
      </c>
    </row>
    <row r="124" spans="1:7" x14ac:dyDescent="0.2">
      <c r="A124" s="25" t="s">
        <v>189</v>
      </c>
      <c r="B124" s="29">
        <v>0.26516896047786237</v>
      </c>
      <c r="C124" s="25"/>
      <c r="D124" s="25" t="s">
        <v>79</v>
      </c>
      <c r="F124">
        <f t="shared" si="8"/>
        <v>0.26516896047786237</v>
      </c>
      <c r="G124">
        <f t="shared" si="9"/>
        <v>0.26516896047786237</v>
      </c>
    </row>
    <row r="125" spans="1:7" x14ac:dyDescent="0.2">
      <c r="A125" s="25" t="s">
        <v>190</v>
      </c>
      <c r="B125" s="29">
        <v>8.4435379520582483</v>
      </c>
      <c r="C125" s="25"/>
      <c r="D125" s="25" t="s">
        <v>87</v>
      </c>
      <c r="F125">
        <f t="shared" si="8"/>
        <v>8.4435379520582483</v>
      </c>
      <c r="G125">
        <f t="shared" si="9"/>
        <v>8.4435379520582483</v>
      </c>
    </row>
    <row r="126" spans="1:7" x14ac:dyDescent="0.2">
      <c r="A126" s="25" t="s">
        <v>191</v>
      </c>
      <c r="B126" s="29">
        <v>0.15950012660322546</v>
      </c>
      <c r="C126" s="25"/>
      <c r="D126" s="25" t="s">
        <v>80</v>
      </c>
      <c r="F126">
        <f t="shared" si="8"/>
        <v>0.15950012660322546</v>
      </c>
      <c r="G126">
        <f t="shared" si="9"/>
        <v>0.15950012660322546</v>
      </c>
    </row>
    <row r="127" spans="1:7" x14ac:dyDescent="0.2">
      <c r="A127" s="25" t="s">
        <v>192</v>
      </c>
      <c r="B127" s="29">
        <v>13.736948403702792</v>
      </c>
      <c r="C127" s="25"/>
      <c r="D127" s="25" t="s">
        <v>81</v>
      </c>
      <c r="F127">
        <f t="shared" si="8"/>
        <v>13.736948403702792</v>
      </c>
      <c r="G127">
        <f t="shared" si="9"/>
        <v>13.736948403702792</v>
      </c>
    </row>
    <row r="128" spans="1:7" x14ac:dyDescent="0.2">
      <c r="A128" s="25" t="s">
        <v>193</v>
      </c>
      <c r="B128" s="29">
        <v>6.7189428331608722E-2</v>
      </c>
      <c r="C128" s="25"/>
      <c r="D128" s="25" t="s">
        <v>82</v>
      </c>
      <c r="F128">
        <f t="shared" si="8"/>
        <v>6.7189428331608722E-2</v>
      </c>
      <c r="G128">
        <f t="shared" si="9"/>
        <v>6.7189428331608722E-2</v>
      </c>
    </row>
    <row r="129" spans="1:7" x14ac:dyDescent="0.2">
      <c r="A129" s="25" t="s">
        <v>194</v>
      </c>
      <c r="B129" s="29">
        <v>0</v>
      </c>
      <c r="C129" s="25"/>
      <c r="D129" s="25" t="s">
        <v>83</v>
      </c>
      <c r="F129">
        <f t="shared" si="8"/>
        <v>0</v>
      </c>
      <c r="G129">
        <f t="shared" si="9"/>
        <v>0</v>
      </c>
    </row>
    <row r="130" spans="1:7" x14ac:dyDescent="0.2">
      <c r="A130" s="25" t="s">
        <v>195</v>
      </c>
      <c r="B130" s="29">
        <v>7.1675369392324448</v>
      </c>
      <c r="C130" s="25"/>
      <c r="D130" s="25" t="s">
        <v>84</v>
      </c>
      <c r="F130">
        <f t="shared" si="8"/>
        <v>7.1675369392324448</v>
      </c>
      <c r="G130">
        <f t="shared" si="9"/>
        <v>7.1675369392324448</v>
      </c>
    </row>
    <row r="131" spans="1:7" x14ac:dyDescent="0.2">
      <c r="A131" s="25" t="s">
        <v>196</v>
      </c>
      <c r="B131" s="29">
        <v>2.3227205936594708</v>
      </c>
      <c r="C131" s="25"/>
      <c r="D131" s="25" t="s">
        <v>85</v>
      </c>
      <c r="F131">
        <f t="shared" si="8"/>
        <v>2.3227205936594708</v>
      </c>
      <c r="G131">
        <f t="shared" si="9"/>
        <v>2.3227205936594708</v>
      </c>
    </row>
    <row r="132" spans="1:7" x14ac:dyDescent="0.2">
      <c r="A132" s="25" t="s">
        <v>197</v>
      </c>
      <c r="B132" s="29">
        <v>0.83737566466693358</v>
      </c>
      <c r="C132" s="25"/>
      <c r="D132" s="25" t="s">
        <v>137</v>
      </c>
      <c r="F132">
        <f t="shared" si="8"/>
        <v>0.83737566466693358</v>
      </c>
      <c r="G132">
        <f t="shared" si="9"/>
        <v>0.83737566466693358</v>
      </c>
    </row>
    <row r="133" spans="1:7" x14ac:dyDescent="0.2">
      <c r="A133" s="25" t="s">
        <v>198</v>
      </c>
      <c r="B133" s="29">
        <v>0.1096563370397175</v>
      </c>
      <c r="C133" s="25"/>
      <c r="D133" s="25" t="s">
        <v>138</v>
      </c>
      <c r="F133">
        <f t="shared" si="8"/>
        <v>0.1096563370397175</v>
      </c>
      <c r="G133">
        <f t="shared" si="9"/>
        <v>0.1096563370397175</v>
      </c>
    </row>
    <row r="134" spans="1:7" x14ac:dyDescent="0.2">
      <c r="A134" s="25" t="s">
        <v>199</v>
      </c>
      <c r="B134" s="29">
        <v>0</v>
      </c>
      <c r="C134" s="25"/>
      <c r="D134" s="25" t="s">
        <v>139</v>
      </c>
      <c r="F134">
        <f t="shared" si="8"/>
        <v>0</v>
      </c>
      <c r="G134">
        <f t="shared" si="9"/>
        <v>0</v>
      </c>
    </row>
    <row r="135" spans="1:7" x14ac:dyDescent="0.2">
      <c r="A135" s="25" t="s">
        <v>200</v>
      </c>
      <c r="B135" s="30">
        <v>0</v>
      </c>
      <c r="C135" s="25"/>
      <c r="D135" s="25" t="s">
        <v>140</v>
      </c>
      <c r="F135">
        <f t="shared" si="8"/>
        <v>0</v>
      </c>
      <c r="G135">
        <f t="shared" si="9"/>
        <v>0</v>
      </c>
    </row>
    <row r="136" spans="1:7" x14ac:dyDescent="0.2">
      <c r="A136" s="25" t="s">
        <v>201</v>
      </c>
      <c r="B136" s="25" t="s">
        <v>184</v>
      </c>
      <c r="C136" s="25"/>
      <c r="D136" s="25"/>
      <c r="F136">
        <f>SUM(F120:F135)</f>
        <v>100</v>
      </c>
      <c r="G136">
        <f>SUM(G120:G135)</f>
        <v>100</v>
      </c>
    </row>
    <row r="137" spans="1:7" x14ac:dyDescent="0.2">
      <c r="A137" s="25" t="s">
        <v>202</v>
      </c>
      <c r="B137" s="25" t="s">
        <v>184</v>
      </c>
      <c r="C137" s="25"/>
      <c r="D137" s="25"/>
    </row>
    <row r="138" spans="1:7" x14ac:dyDescent="0.2">
      <c r="A138" s="25" t="s">
        <v>203</v>
      </c>
      <c r="B138" s="25" t="s">
        <v>184</v>
      </c>
      <c r="C138" s="25"/>
      <c r="D138" s="25"/>
    </row>
    <row r="139" spans="1:7" x14ac:dyDescent="0.2">
      <c r="A139" s="25"/>
      <c r="B139" s="25"/>
      <c r="C139" s="25"/>
      <c r="D139" s="25"/>
    </row>
    <row r="140" spans="1:7" x14ac:dyDescent="0.2">
      <c r="A140" s="25" t="s">
        <v>71</v>
      </c>
      <c r="B140" s="25"/>
      <c r="C140" s="25"/>
      <c r="D140" s="25"/>
    </row>
    <row r="141" spans="1:7" x14ac:dyDescent="0.2">
      <c r="A141" s="25" t="s">
        <v>88</v>
      </c>
      <c r="B141" s="28">
        <v>0</v>
      </c>
      <c r="C141" s="25"/>
      <c r="D141" s="25" t="s">
        <v>72</v>
      </c>
      <c r="F141" t="s">
        <v>382</v>
      </c>
    </row>
    <row r="142" spans="1:7" x14ac:dyDescent="0.2">
      <c r="A142" s="25" t="s">
        <v>338</v>
      </c>
      <c r="B142" s="29">
        <v>1400</v>
      </c>
      <c r="C142" s="25"/>
      <c r="D142" s="25" t="s">
        <v>73</v>
      </c>
      <c r="F142" t="s">
        <v>383</v>
      </c>
    </row>
    <row r="143" spans="1:7" x14ac:dyDescent="0.2">
      <c r="A143" s="25" t="s">
        <v>339</v>
      </c>
      <c r="B143" s="29"/>
      <c r="C143" s="25"/>
      <c r="D143" s="25" t="s">
        <v>74</v>
      </c>
      <c r="F143" t="s">
        <v>380</v>
      </c>
    </row>
    <row r="144" spans="1:7" x14ac:dyDescent="0.2">
      <c r="A144" s="25" t="s">
        <v>340</v>
      </c>
      <c r="B144" s="30">
        <v>150</v>
      </c>
      <c r="C144" s="25"/>
      <c r="D144" s="25" t="s">
        <v>161</v>
      </c>
      <c r="F144" t="s">
        <v>381</v>
      </c>
    </row>
    <row r="146" spans="1:7" x14ac:dyDescent="0.2">
      <c r="A146" s="24" t="s">
        <v>89</v>
      </c>
      <c r="B146" s="25"/>
      <c r="C146" s="25"/>
      <c r="D146" s="25"/>
      <c r="G146" t="s">
        <v>363</v>
      </c>
    </row>
    <row r="147" spans="1:7" x14ac:dyDescent="0.2">
      <c r="A147" s="25" t="s">
        <v>204</v>
      </c>
      <c r="B147" s="28">
        <v>54.030667886842629</v>
      </c>
      <c r="C147" s="25"/>
      <c r="D147" s="25" t="s">
        <v>92</v>
      </c>
      <c r="F147">
        <f>B147</f>
        <v>54.030667886842629</v>
      </c>
      <c r="G147">
        <f>100/F$163*F147</f>
        <v>54.030667886842629</v>
      </c>
    </row>
    <row r="148" spans="1:7" x14ac:dyDescent="0.2">
      <c r="A148" s="25" t="s">
        <v>186</v>
      </c>
      <c r="B148" s="29">
        <v>0.51837541146048272</v>
      </c>
      <c r="C148" s="25"/>
      <c r="D148" s="25" t="s">
        <v>93</v>
      </c>
      <c r="F148">
        <f t="shared" ref="F148:F162" si="10">B148</f>
        <v>0.51837541146048272</v>
      </c>
      <c r="G148">
        <f t="shared" ref="G148:G162" si="11">100/F$163*F148</f>
        <v>0.51837541146048272</v>
      </c>
    </row>
    <row r="149" spans="1:7" x14ac:dyDescent="0.2">
      <c r="A149" s="25" t="s">
        <v>187</v>
      </c>
      <c r="B149" s="29">
        <v>11.294602715090903</v>
      </c>
      <c r="C149" s="25"/>
      <c r="D149" s="25" t="s">
        <v>94</v>
      </c>
      <c r="F149">
        <f t="shared" si="10"/>
        <v>11.294602715090903</v>
      </c>
      <c r="G149">
        <f t="shared" si="11"/>
        <v>11.294602715090903</v>
      </c>
    </row>
    <row r="150" spans="1:7" x14ac:dyDescent="0.2">
      <c r="A150" s="25" t="s">
        <v>188</v>
      </c>
      <c r="B150" s="29">
        <v>1.0467195808336671</v>
      </c>
      <c r="C150" s="25"/>
      <c r="D150" s="25" t="s">
        <v>95</v>
      </c>
      <c r="F150">
        <f t="shared" si="10"/>
        <v>1.0467195808336671</v>
      </c>
      <c r="G150">
        <f t="shared" si="11"/>
        <v>1.0467195808336671</v>
      </c>
    </row>
    <row r="151" spans="1:7" x14ac:dyDescent="0.2">
      <c r="A151" s="25" t="s">
        <v>189</v>
      </c>
      <c r="B151" s="29">
        <v>0.26516896047786237</v>
      </c>
      <c r="C151" s="25"/>
      <c r="D151" s="25" t="s">
        <v>96</v>
      </c>
      <c r="F151">
        <f t="shared" si="10"/>
        <v>0.26516896047786237</v>
      </c>
      <c r="G151">
        <f t="shared" si="11"/>
        <v>0.26516896047786237</v>
      </c>
    </row>
    <row r="152" spans="1:7" x14ac:dyDescent="0.2">
      <c r="A152" s="25" t="s">
        <v>190</v>
      </c>
      <c r="B152" s="29">
        <v>8.4435379520582483</v>
      </c>
      <c r="C152" s="25"/>
      <c r="D152" s="25" t="s">
        <v>97</v>
      </c>
      <c r="F152">
        <f t="shared" si="10"/>
        <v>8.4435379520582483</v>
      </c>
      <c r="G152">
        <f t="shared" si="11"/>
        <v>8.4435379520582483</v>
      </c>
    </row>
    <row r="153" spans="1:7" x14ac:dyDescent="0.2">
      <c r="A153" s="25" t="s">
        <v>191</v>
      </c>
      <c r="B153" s="29">
        <v>0.15950012660322546</v>
      </c>
      <c r="C153" s="25"/>
      <c r="D153" s="25" t="s">
        <v>98</v>
      </c>
      <c r="F153">
        <f t="shared" si="10"/>
        <v>0.15950012660322546</v>
      </c>
      <c r="G153">
        <f t="shared" si="11"/>
        <v>0.15950012660322546</v>
      </c>
    </row>
    <row r="154" spans="1:7" x14ac:dyDescent="0.2">
      <c r="A154" s="25" t="s">
        <v>192</v>
      </c>
      <c r="B154" s="29">
        <v>13.736948403702792</v>
      </c>
      <c r="C154" s="25"/>
      <c r="D154" s="25" t="s">
        <v>99</v>
      </c>
      <c r="F154">
        <f t="shared" si="10"/>
        <v>13.736948403702792</v>
      </c>
      <c r="G154">
        <f t="shared" si="11"/>
        <v>13.736948403702792</v>
      </c>
    </row>
    <row r="155" spans="1:7" x14ac:dyDescent="0.2">
      <c r="A155" s="25" t="s">
        <v>193</v>
      </c>
      <c r="B155" s="29">
        <v>6.7189428331608722E-2</v>
      </c>
      <c r="C155" s="25"/>
      <c r="D155" s="25" t="s">
        <v>100</v>
      </c>
      <c r="F155">
        <f t="shared" si="10"/>
        <v>6.7189428331608722E-2</v>
      </c>
      <c r="G155">
        <f t="shared" si="11"/>
        <v>6.7189428331608722E-2</v>
      </c>
    </row>
    <row r="156" spans="1:7" x14ac:dyDescent="0.2">
      <c r="A156" s="25" t="s">
        <v>194</v>
      </c>
      <c r="B156" s="29">
        <v>0</v>
      </c>
      <c r="C156" s="25"/>
      <c r="D156" s="25" t="s">
        <v>101</v>
      </c>
      <c r="F156">
        <f t="shared" si="10"/>
        <v>0</v>
      </c>
      <c r="G156">
        <f t="shared" si="11"/>
        <v>0</v>
      </c>
    </row>
    <row r="157" spans="1:7" x14ac:dyDescent="0.2">
      <c r="A157" s="25" t="s">
        <v>195</v>
      </c>
      <c r="B157" s="29">
        <v>7.1675369392324448</v>
      </c>
      <c r="C157" s="25"/>
      <c r="D157" s="25" t="s">
        <v>102</v>
      </c>
      <c r="F157">
        <f t="shared" si="10"/>
        <v>7.1675369392324448</v>
      </c>
      <c r="G157">
        <f t="shared" si="11"/>
        <v>7.1675369392324448</v>
      </c>
    </row>
    <row r="158" spans="1:7" x14ac:dyDescent="0.2">
      <c r="A158" s="25" t="s">
        <v>196</v>
      </c>
      <c r="B158" s="29">
        <v>2.3227205936594708</v>
      </c>
      <c r="C158" s="25"/>
      <c r="D158" s="25" t="s">
        <v>103</v>
      </c>
      <c r="F158">
        <f t="shared" si="10"/>
        <v>2.3227205936594708</v>
      </c>
      <c r="G158">
        <f t="shared" si="11"/>
        <v>2.3227205936594708</v>
      </c>
    </row>
    <row r="159" spans="1:7" x14ac:dyDescent="0.2">
      <c r="A159" s="25" t="s">
        <v>197</v>
      </c>
      <c r="B159" s="29">
        <v>0.83737566466693358</v>
      </c>
      <c r="C159" s="25"/>
      <c r="D159" s="25" t="s">
        <v>141</v>
      </c>
      <c r="F159">
        <f t="shared" si="10"/>
        <v>0.83737566466693358</v>
      </c>
      <c r="G159">
        <f t="shared" si="11"/>
        <v>0.83737566466693358</v>
      </c>
    </row>
    <row r="160" spans="1:7" x14ac:dyDescent="0.2">
      <c r="A160" s="25" t="s">
        <v>198</v>
      </c>
      <c r="B160" s="29">
        <v>0.1096563370397175</v>
      </c>
      <c r="C160" s="25"/>
      <c r="D160" s="25" t="s">
        <v>142</v>
      </c>
      <c r="F160">
        <f t="shared" si="10"/>
        <v>0.1096563370397175</v>
      </c>
      <c r="G160">
        <f t="shared" si="11"/>
        <v>0.1096563370397175</v>
      </c>
    </row>
    <row r="161" spans="1:7" x14ac:dyDescent="0.2">
      <c r="A161" s="25" t="s">
        <v>199</v>
      </c>
      <c r="B161" s="29">
        <v>0</v>
      </c>
      <c r="C161" s="25"/>
      <c r="D161" s="25" t="s">
        <v>143</v>
      </c>
      <c r="F161">
        <f t="shared" si="10"/>
        <v>0</v>
      </c>
      <c r="G161">
        <f t="shared" si="11"/>
        <v>0</v>
      </c>
    </row>
    <row r="162" spans="1:7" x14ac:dyDescent="0.2">
      <c r="A162" s="25" t="s">
        <v>200</v>
      </c>
      <c r="B162" s="30">
        <v>0</v>
      </c>
      <c r="C162" s="25"/>
      <c r="D162" s="25" t="s">
        <v>144</v>
      </c>
      <c r="F162">
        <f t="shared" si="10"/>
        <v>0</v>
      </c>
      <c r="G162">
        <f t="shared" si="11"/>
        <v>0</v>
      </c>
    </row>
    <row r="163" spans="1:7" x14ac:dyDescent="0.2">
      <c r="A163" s="25" t="s">
        <v>201</v>
      </c>
      <c r="B163" s="25" t="s">
        <v>184</v>
      </c>
      <c r="C163" s="25"/>
      <c r="D163" s="25"/>
      <c r="F163">
        <f>SUM(F147:F162)</f>
        <v>100</v>
      </c>
      <c r="G163">
        <f>SUM(G147:G162)</f>
        <v>100</v>
      </c>
    </row>
    <row r="164" spans="1:7" x14ac:dyDescent="0.2">
      <c r="A164" s="25" t="s">
        <v>202</v>
      </c>
      <c r="B164" s="25" t="s">
        <v>184</v>
      </c>
      <c r="C164" s="25"/>
      <c r="D164" s="25"/>
    </row>
    <row r="165" spans="1:7" x14ac:dyDescent="0.2">
      <c r="A165" s="25" t="s">
        <v>203</v>
      </c>
      <c r="B165" s="25" t="s">
        <v>184</v>
      </c>
      <c r="C165" s="25"/>
      <c r="D165" s="25"/>
    </row>
    <row r="166" spans="1:7" x14ac:dyDescent="0.2">
      <c r="A166" s="25"/>
      <c r="B166" s="25"/>
      <c r="C166" s="25"/>
      <c r="D166" s="25"/>
    </row>
    <row r="167" spans="1:7" x14ac:dyDescent="0.2">
      <c r="A167" s="25" t="s">
        <v>90</v>
      </c>
      <c r="B167" s="25"/>
      <c r="C167" s="25"/>
      <c r="D167" s="25"/>
    </row>
    <row r="168" spans="1:7" x14ac:dyDescent="0.2">
      <c r="A168" s="25" t="s">
        <v>91</v>
      </c>
      <c r="B168" s="28">
        <v>0</v>
      </c>
      <c r="C168" s="25"/>
      <c r="D168" s="25" t="s">
        <v>104</v>
      </c>
      <c r="F168" t="s">
        <v>384</v>
      </c>
    </row>
    <row r="169" spans="1:7" x14ac:dyDescent="0.2">
      <c r="A169" s="25" t="s">
        <v>341</v>
      </c>
      <c r="B169" s="29">
        <v>1400</v>
      </c>
      <c r="C169" s="25"/>
      <c r="D169" s="25" t="s">
        <v>105</v>
      </c>
      <c r="F169" t="s">
        <v>385</v>
      </c>
    </row>
    <row r="170" spans="1:7" x14ac:dyDescent="0.2">
      <c r="A170" s="25" t="s">
        <v>342</v>
      </c>
      <c r="B170" s="29"/>
      <c r="C170" s="25"/>
      <c r="D170" s="25" t="s">
        <v>106</v>
      </c>
      <c r="F170" t="s">
        <v>380</v>
      </c>
    </row>
    <row r="171" spans="1:7" x14ac:dyDescent="0.2">
      <c r="A171" s="25" t="s">
        <v>343</v>
      </c>
      <c r="B171" s="30">
        <v>150</v>
      </c>
      <c r="C171" s="25"/>
      <c r="D171" s="25" t="s">
        <v>162</v>
      </c>
      <c r="F171" t="s">
        <v>381</v>
      </c>
    </row>
    <row r="173" spans="1:7" x14ac:dyDescent="0.2">
      <c r="A173" s="24" t="s">
        <v>107</v>
      </c>
      <c r="B173" s="25"/>
      <c r="C173" s="25"/>
      <c r="D173" s="25"/>
      <c r="G173" t="s">
        <v>363</v>
      </c>
    </row>
    <row r="174" spans="1:7" x14ac:dyDescent="0.2">
      <c r="A174" s="26" t="s">
        <v>204</v>
      </c>
      <c r="B174" s="28">
        <v>75</v>
      </c>
      <c r="C174" s="25"/>
      <c r="D174" s="25" t="s">
        <v>108</v>
      </c>
      <c r="F174">
        <f>B174</f>
        <v>75</v>
      </c>
      <c r="G174">
        <f>100/F$190*F174</f>
        <v>61.999184991650083</v>
      </c>
    </row>
    <row r="175" spans="1:7" x14ac:dyDescent="0.2">
      <c r="A175" s="25" t="s">
        <v>186</v>
      </c>
      <c r="B175" s="29">
        <v>0.51837541146048272</v>
      </c>
      <c r="C175" s="25"/>
      <c r="D175" s="25" t="s">
        <v>109</v>
      </c>
      <c r="F175">
        <f t="shared" ref="F175:F189" si="12">B175</f>
        <v>0.51837541146048272</v>
      </c>
      <c r="G175">
        <f t="shared" ref="G175:G189" si="13">100/F$190*F175</f>
        <v>0.42851804040348263</v>
      </c>
    </row>
    <row r="176" spans="1:7" x14ac:dyDescent="0.2">
      <c r="A176" s="25" t="s">
        <v>187</v>
      </c>
      <c r="B176" s="29">
        <v>11.294602715090903</v>
      </c>
      <c r="C176" s="25"/>
      <c r="D176" s="25" t="s">
        <v>110</v>
      </c>
      <c r="F176">
        <f t="shared" si="12"/>
        <v>11.294602715090903</v>
      </c>
      <c r="G176">
        <f t="shared" si="13"/>
        <v>9.3367488418681894</v>
      </c>
    </row>
    <row r="177" spans="1:7" x14ac:dyDescent="0.2">
      <c r="A177" s="25" t="s">
        <v>188</v>
      </c>
      <c r="B177" s="29">
        <v>1.0467195808336671</v>
      </c>
      <c r="C177" s="25"/>
      <c r="D177" s="25" t="s">
        <v>111</v>
      </c>
      <c r="F177">
        <f t="shared" si="12"/>
        <v>1.0467195808336671</v>
      </c>
      <c r="G177">
        <f t="shared" si="13"/>
        <v>0.8652768123531861</v>
      </c>
    </row>
    <row r="178" spans="1:7" x14ac:dyDescent="0.2">
      <c r="A178" s="25" t="s">
        <v>189</v>
      </c>
      <c r="B178" s="29">
        <v>0.26516896047786237</v>
      </c>
      <c r="C178" s="25"/>
      <c r="D178" s="25" t="s">
        <v>112</v>
      </c>
      <c r="F178">
        <f t="shared" si="12"/>
        <v>0.26516896047786237</v>
      </c>
      <c r="G178">
        <f t="shared" si="13"/>
        <v>0.21920345912947384</v>
      </c>
    </row>
    <row r="179" spans="1:7" x14ac:dyDescent="0.2">
      <c r="A179" s="25" t="s">
        <v>190</v>
      </c>
      <c r="B179" s="29">
        <v>8.4435379520582483</v>
      </c>
      <c r="C179" s="25"/>
      <c r="D179" s="25" t="s">
        <v>113</v>
      </c>
      <c r="F179">
        <f t="shared" si="12"/>
        <v>8.4435379520582483</v>
      </c>
      <c r="G179">
        <f t="shared" si="13"/>
        <v>6.9798996196490348</v>
      </c>
    </row>
    <row r="180" spans="1:7" x14ac:dyDescent="0.2">
      <c r="A180" s="25" t="s">
        <v>191</v>
      </c>
      <c r="B180" s="29">
        <v>0.15950012660322546</v>
      </c>
      <c r="C180" s="25"/>
      <c r="D180" s="25" t="s">
        <v>114</v>
      </c>
      <c r="F180">
        <f t="shared" si="12"/>
        <v>0.15950012660322546</v>
      </c>
      <c r="G180">
        <f t="shared" si="13"/>
        <v>0.13185170473953312</v>
      </c>
    </row>
    <row r="181" spans="1:7" x14ac:dyDescent="0.2">
      <c r="A181" s="25" t="s">
        <v>192</v>
      </c>
      <c r="B181" s="29">
        <v>13.736948403702792</v>
      </c>
      <c r="C181" s="25"/>
      <c r="D181" s="25" t="s">
        <v>115</v>
      </c>
      <c r="F181">
        <f t="shared" si="12"/>
        <v>13.736948403702792</v>
      </c>
      <c r="G181">
        <f t="shared" si="13"/>
        <v>11.35572807069229</v>
      </c>
    </row>
    <row r="182" spans="1:7" x14ac:dyDescent="0.2">
      <c r="A182" s="25" t="s">
        <v>193</v>
      </c>
      <c r="B182" s="29">
        <v>6.7189428331608722E-2</v>
      </c>
      <c r="C182" s="25"/>
      <c r="D182" s="25" t="s">
        <v>116</v>
      </c>
      <c r="F182">
        <f t="shared" si="12"/>
        <v>6.7189428331608722E-2</v>
      </c>
      <c r="G182">
        <f t="shared" si="13"/>
        <v>5.5542530621528322E-2</v>
      </c>
    </row>
    <row r="183" spans="1:7" x14ac:dyDescent="0.2">
      <c r="A183" s="25" t="s">
        <v>194</v>
      </c>
      <c r="B183" s="29">
        <v>0</v>
      </c>
      <c r="C183" s="25"/>
      <c r="D183" s="25" t="s">
        <v>117</v>
      </c>
      <c r="F183">
        <f t="shared" si="12"/>
        <v>0</v>
      </c>
      <c r="G183">
        <f t="shared" si="13"/>
        <v>0</v>
      </c>
    </row>
    <row r="184" spans="1:7" x14ac:dyDescent="0.2">
      <c r="A184" s="25" t="s">
        <v>195</v>
      </c>
      <c r="B184" s="29">
        <v>7.1675369392324448</v>
      </c>
      <c r="C184" s="25"/>
      <c r="D184" s="25" t="s">
        <v>118</v>
      </c>
      <c r="F184">
        <f t="shared" si="12"/>
        <v>7.1675369392324448</v>
      </c>
      <c r="G184">
        <f t="shared" si="13"/>
        <v>5.9250859817327699</v>
      </c>
    </row>
    <row r="185" spans="1:7" x14ac:dyDescent="0.2">
      <c r="A185" s="25" t="s">
        <v>196</v>
      </c>
      <c r="B185" s="29">
        <v>2.3227205936594708</v>
      </c>
      <c r="C185" s="25"/>
      <c r="D185" s="25" t="s">
        <v>119</v>
      </c>
      <c r="F185">
        <f t="shared" si="12"/>
        <v>2.3227205936594708</v>
      </c>
      <c r="G185">
        <f t="shared" si="13"/>
        <v>1.9200904502694511</v>
      </c>
    </row>
    <row r="186" spans="1:7" x14ac:dyDescent="0.2">
      <c r="A186" s="25" t="s">
        <v>197</v>
      </c>
      <c r="B186" s="29">
        <v>0.83737566466693358</v>
      </c>
      <c r="C186" s="25"/>
      <c r="D186" s="25" t="s">
        <v>145</v>
      </c>
      <c r="F186">
        <f t="shared" si="12"/>
        <v>0.83737566466693358</v>
      </c>
      <c r="G186">
        <f t="shared" si="13"/>
        <v>0.69222144988254886</v>
      </c>
    </row>
    <row r="187" spans="1:7" x14ac:dyDescent="0.2">
      <c r="A187" s="25" t="s">
        <v>198</v>
      </c>
      <c r="B187" s="29">
        <v>0.1096563370397175</v>
      </c>
      <c r="C187" s="25"/>
      <c r="D187" s="25" t="s">
        <v>146</v>
      </c>
      <c r="F187">
        <f t="shared" si="12"/>
        <v>0.1096563370397175</v>
      </c>
      <c r="G187">
        <f t="shared" si="13"/>
        <v>9.0648047008429017E-2</v>
      </c>
    </row>
    <row r="188" spans="1:7" x14ac:dyDescent="0.2">
      <c r="A188" s="25" t="s">
        <v>199</v>
      </c>
      <c r="B188" s="29">
        <v>0</v>
      </c>
      <c r="C188" s="25"/>
      <c r="D188" s="25" t="s">
        <v>147</v>
      </c>
      <c r="F188">
        <f t="shared" si="12"/>
        <v>0</v>
      </c>
      <c r="G188">
        <f t="shared" si="13"/>
        <v>0</v>
      </c>
    </row>
    <row r="189" spans="1:7" x14ac:dyDescent="0.2">
      <c r="A189" s="25" t="s">
        <v>200</v>
      </c>
      <c r="B189" s="30">
        <v>0</v>
      </c>
      <c r="C189" s="25"/>
      <c r="D189" s="25" t="s">
        <v>148</v>
      </c>
      <c r="F189">
        <f t="shared" si="12"/>
        <v>0</v>
      </c>
      <c r="G189">
        <f t="shared" si="13"/>
        <v>0</v>
      </c>
    </row>
    <row r="190" spans="1:7" x14ac:dyDescent="0.2">
      <c r="A190" s="25" t="s">
        <v>201</v>
      </c>
      <c r="B190" s="25" t="s">
        <v>184</v>
      </c>
      <c r="C190" s="25"/>
      <c r="D190" s="25"/>
      <c r="F190">
        <f>SUM(F174:F189)</f>
        <v>120.96933211315736</v>
      </c>
      <c r="G190">
        <f>SUM(G174:G189)</f>
        <v>100</v>
      </c>
    </row>
    <row r="191" spans="1:7" x14ac:dyDescent="0.2">
      <c r="A191" s="25" t="s">
        <v>202</v>
      </c>
      <c r="B191" s="25" t="s">
        <v>184</v>
      </c>
      <c r="C191" s="25"/>
      <c r="D191" s="25"/>
    </row>
    <row r="192" spans="1:7" x14ac:dyDescent="0.2">
      <c r="A192" s="25" t="s">
        <v>203</v>
      </c>
      <c r="B192" s="25" t="s">
        <v>184</v>
      </c>
      <c r="C192" s="25"/>
      <c r="D192" s="25"/>
    </row>
    <row r="193" spans="1:6" x14ac:dyDescent="0.2">
      <c r="A193" s="25"/>
      <c r="B193" s="25"/>
      <c r="C193" s="25"/>
      <c r="D193" s="25"/>
    </row>
    <row r="194" spans="1:6" x14ac:dyDescent="0.2">
      <c r="A194" s="25" t="s">
        <v>123</v>
      </c>
      <c r="B194" s="25"/>
      <c r="C194" s="25"/>
      <c r="D194" s="25"/>
    </row>
    <row r="195" spans="1:6" x14ac:dyDescent="0.2">
      <c r="A195" s="25" t="s">
        <v>124</v>
      </c>
      <c r="B195" s="28">
        <v>0</v>
      </c>
      <c r="C195" s="25"/>
      <c r="D195" s="25" t="s">
        <v>120</v>
      </c>
      <c r="F195" t="s">
        <v>386</v>
      </c>
    </row>
    <row r="196" spans="1:6" x14ac:dyDescent="0.2">
      <c r="A196" s="25" t="s">
        <v>344</v>
      </c>
      <c r="B196" s="29">
        <v>1400</v>
      </c>
      <c r="C196" s="25"/>
      <c r="D196" s="25" t="s">
        <v>121</v>
      </c>
      <c r="F196" t="s">
        <v>387</v>
      </c>
    </row>
    <row r="197" spans="1:6" x14ac:dyDescent="0.2">
      <c r="A197" s="25" t="s">
        <v>345</v>
      </c>
      <c r="B197" s="29"/>
      <c r="C197" s="25"/>
      <c r="D197" s="25" t="s">
        <v>122</v>
      </c>
      <c r="F197" t="s">
        <v>380</v>
      </c>
    </row>
    <row r="198" spans="1:6" x14ac:dyDescent="0.2">
      <c r="A198" s="25" t="s">
        <v>346</v>
      </c>
      <c r="B198" s="30">
        <v>150</v>
      </c>
      <c r="C198" s="25"/>
      <c r="D198" s="25" t="s">
        <v>158</v>
      </c>
      <c r="F198" t="s">
        <v>381</v>
      </c>
    </row>
    <row r="200" spans="1:6" x14ac:dyDescent="0.2">
      <c r="A200" s="13" t="s">
        <v>163</v>
      </c>
      <c r="B200" s="10"/>
      <c r="C200" s="10"/>
      <c r="D200" s="10"/>
    </row>
    <row r="201" spans="1:6" x14ac:dyDescent="0.2">
      <c r="A201" s="10" t="s">
        <v>222</v>
      </c>
      <c r="B201" s="15" t="s">
        <v>220</v>
      </c>
      <c r="C201" s="10"/>
      <c r="D201" s="10" t="s">
        <v>224</v>
      </c>
      <c r="F201" t="s">
        <v>349</v>
      </c>
    </row>
    <row r="202" spans="1:6" x14ac:dyDescent="0.2">
      <c r="A202" s="10" t="s">
        <v>223</v>
      </c>
      <c r="B202" s="16" t="s">
        <v>221</v>
      </c>
      <c r="C202" s="10"/>
      <c r="D202" s="10" t="s">
        <v>225</v>
      </c>
      <c r="F202" t="s">
        <v>349</v>
      </c>
    </row>
    <row r="203" spans="1:6" x14ac:dyDescent="0.2">
      <c r="A203" s="10" t="s">
        <v>166</v>
      </c>
      <c r="B203" s="16" t="s">
        <v>181</v>
      </c>
      <c r="C203" s="10"/>
      <c r="D203" s="10" t="s">
        <v>173</v>
      </c>
    </row>
    <row r="204" spans="1:6" x14ac:dyDescent="0.2">
      <c r="A204" s="10" t="s">
        <v>168</v>
      </c>
      <c r="B204" s="16" t="s">
        <v>389</v>
      </c>
      <c r="C204" s="10"/>
      <c r="D204" s="10" t="s">
        <v>174</v>
      </c>
      <c r="F204" t="s">
        <v>388</v>
      </c>
    </row>
    <row r="205" spans="1:6" x14ac:dyDescent="0.2">
      <c r="A205" s="10" t="s">
        <v>169</v>
      </c>
      <c r="B205" s="16" t="s">
        <v>181</v>
      </c>
      <c r="C205" s="10"/>
      <c r="D205" s="10" t="s">
        <v>175</v>
      </c>
    </row>
    <row r="206" spans="1:6" x14ac:dyDescent="0.2">
      <c r="A206" s="10" t="s">
        <v>167</v>
      </c>
      <c r="B206" s="16" t="s">
        <v>390</v>
      </c>
      <c r="C206" s="10"/>
      <c r="D206" s="10" t="s">
        <v>176</v>
      </c>
    </row>
    <row r="207" spans="1:6" x14ac:dyDescent="0.2">
      <c r="A207" s="10" t="s">
        <v>170</v>
      </c>
      <c r="B207" s="16" t="s">
        <v>181</v>
      </c>
      <c r="C207" s="10"/>
      <c r="D207" s="10" t="s">
        <v>177</v>
      </c>
    </row>
    <row r="208" spans="1:6" x14ac:dyDescent="0.2">
      <c r="A208" s="10" t="s">
        <v>171</v>
      </c>
      <c r="B208" s="16" t="s">
        <v>391</v>
      </c>
      <c r="C208" s="10"/>
      <c r="D208" s="10" t="s">
        <v>178</v>
      </c>
    </row>
    <row r="209" spans="1:4" x14ac:dyDescent="0.2">
      <c r="A209" s="10" t="s">
        <v>164</v>
      </c>
      <c r="B209" s="16" t="s">
        <v>181</v>
      </c>
      <c r="C209" s="10"/>
      <c r="D209" s="10" t="s">
        <v>179</v>
      </c>
    </row>
    <row r="210" spans="1:4" x14ac:dyDescent="0.2">
      <c r="A210" s="10" t="s">
        <v>165</v>
      </c>
      <c r="B210" s="16" t="s">
        <v>182</v>
      </c>
      <c r="C210" s="10"/>
      <c r="D210" s="10" t="s">
        <v>172</v>
      </c>
    </row>
    <row r="211" spans="1:4" x14ac:dyDescent="0.2">
      <c r="A211" s="10" t="s">
        <v>226</v>
      </c>
      <c r="B211" s="16" t="s">
        <v>181</v>
      </c>
      <c r="C211" s="10"/>
      <c r="D211" s="10" t="s">
        <v>278</v>
      </c>
    </row>
    <row r="212" spans="1:4" x14ac:dyDescent="0.2">
      <c r="A212" s="10" t="s">
        <v>229</v>
      </c>
      <c r="B212" s="16" t="s">
        <v>180</v>
      </c>
      <c r="C212" s="10"/>
      <c r="D212" s="10" t="s">
        <v>279</v>
      </c>
    </row>
    <row r="213" spans="1:4" x14ac:dyDescent="0.2">
      <c r="A213" s="10" t="s">
        <v>230</v>
      </c>
      <c r="B213" s="16" t="s">
        <v>181</v>
      </c>
      <c r="C213" s="10"/>
      <c r="D213" s="10" t="s">
        <v>280</v>
      </c>
    </row>
    <row r="214" spans="1:4" x14ac:dyDescent="0.2">
      <c r="A214" s="10" t="s">
        <v>227</v>
      </c>
      <c r="B214" s="16" t="s">
        <v>183</v>
      </c>
      <c r="C214" s="10"/>
      <c r="D214" s="10" t="s">
        <v>281</v>
      </c>
    </row>
    <row r="215" spans="1:4" x14ac:dyDescent="0.2">
      <c r="A215" s="10" t="s">
        <v>228</v>
      </c>
      <c r="B215" s="16" t="s">
        <v>181</v>
      </c>
      <c r="C215" s="10"/>
      <c r="D215" s="10" t="s">
        <v>282</v>
      </c>
    </row>
    <row r="216" spans="1:4" x14ac:dyDescent="0.2">
      <c r="A216" s="10" t="s">
        <v>231</v>
      </c>
      <c r="B216" s="16" t="s">
        <v>392</v>
      </c>
      <c r="C216" s="10"/>
      <c r="D216" s="10" t="s">
        <v>283</v>
      </c>
    </row>
    <row r="217" spans="1:4" x14ac:dyDescent="0.2">
      <c r="A217" s="10" t="s">
        <v>232</v>
      </c>
      <c r="B217" s="16" t="s">
        <v>181</v>
      </c>
      <c r="C217" s="10"/>
      <c r="D217" s="10" t="s">
        <v>284</v>
      </c>
    </row>
    <row r="218" spans="1:4" x14ac:dyDescent="0.2">
      <c r="A218" s="10" t="s">
        <v>233</v>
      </c>
      <c r="B218" s="16" t="s">
        <v>393</v>
      </c>
      <c r="C218" s="10"/>
      <c r="D218" s="10" t="s">
        <v>285</v>
      </c>
    </row>
    <row r="219" spans="1:4" x14ac:dyDescent="0.2">
      <c r="A219" s="10" t="s">
        <v>234</v>
      </c>
      <c r="B219" s="16" t="s">
        <v>181</v>
      </c>
      <c r="C219" s="10"/>
      <c r="D219" s="10" t="s">
        <v>286</v>
      </c>
    </row>
    <row r="220" spans="1:4" x14ac:dyDescent="0.2">
      <c r="A220" s="10" t="s">
        <v>235</v>
      </c>
      <c r="B220" s="16" t="s">
        <v>394</v>
      </c>
      <c r="C220" s="10"/>
      <c r="D220" s="10" t="s">
        <v>287</v>
      </c>
    </row>
    <row r="221" spans="1:4" x14ac:dyDescent="0.2">
      <c r="A221" s="10" t="s">
        <v>236</v>
      </c>
      <c r="B221" s="16" t="s">
        <v>181</v>
      </c>
      <c r="C221" s="10"/>
      <c r="D221" s="10" t="s">
        <v>288</v>
      </c>
    </row>
    <row r="222" spans="1:4" x14ac:dyDescent="0.2">
      <c r="A222" s="10" t="s">
        <v>237</v>
      </c>
      <c r="B222" s="16" t="s">
        <v>395</v>
      </c>
      <c r="C222" s="10"/>
      <c r="D222" s="10" t="s">
        <v>289</v>
      </c>
    </row>
    <row r="223" spans="1:4" x14ac:dyDescent="0.2">
      <c r="A223" s="10" t="s">
        <v>238</v>
      </c>
      <c r="B223" s="16" t="s">
        <v>181</v>
      </c>
      <c r="C223" s="10"/>
      <c r="D223" s="10" t="s">
        <v>290</v>
      </c>
    </row>
    <row r="224" spans="1:4" x14ac:dyDescent="0.2">
      <c r="A224" s="10" t="s">
        <v>239</v>
      </c>
      <c r="B224" s="16" t="s">
        <v>396</v>
      </c>
      <c r="C224" s="10"/>
      <c r="D224" s="10" t="s">
        <v>291</v>
      </c>
    </row>
    <row r="225" spans="1:4" x14ac:dyDescent="0.2">
      <c r="A225" s="10" t="s">
        <v>240</v>
      </c>
      <c r="B225" s="16" t="s">
        <v>180</v>
      </c>
      <c r="C225" s="10"/>
      <c r="D225" s="10" t="s">
        <v>292</v>
      </c>
    </row>
    <row r="226" spans="1:4" x14ac:dyDescent="0.2">
      <c r="A226" s="10" t="s">
        <v>241</v>
      </c>
      <c r="B226" s="16" t="s">
        <v>181</v>
      </c>
      <c r="C226" s="10"/>
      <c r="D226" s="10" t="s">
        <v>293</v>
      </c>
    </row>
    <row r="227" spans="1:4" x14ac:dyDescent="0.2">
      <c r="A227" s="10" t="s">
        <v>242</v>
      </c>
      <c r="B227" s="16" t="s">
        <v>180</v>
      </c>
      <c r="C227" s="10"/>
      <c r="D227" s="10" t="s">
        <v>294</v>
      </c>
    </row>
    <row r="228" spans="1:4" x14ac:dyDescent="0.2">
      <c r="A228" s="10" t="s">
        <v>243</v>
      </c>
      <c r="B228" s="16" t="s">
        <v>389</v>
      </c>
      <c r="C228" s="10"/>
      <c r="D228" s="10" t="s">
        <v>295</v>
      </c>
    </row>
    <row r="229" spans="1:4" x14ac:dyDescent="0.2">
      <c r="A229" s="10" t="s">
        <v>244</v>
      </c>
      <c r="B229" s="16" t="s">
        <v>180</v>
      </c>
      <c r="C229" s="10"/>
      <c r="D229" s="10" t="s">
        <v>296</v>
      </c>
    </row>
    <row r="230" spans="1:4" x14ac:dyDescent="0.2">
      <c r="A230" s="10" t="s">
        <v>245</v>
      </c>
      <c r="B230" s="16" t="s">
        <v>390</v>
      </c>
      <c r="C230" s="10"/>
      <c r="D230" s="10" t="s">
        <v>297</v>
      </c>
    </row>
    <row r="231" spans="1:4" x14ac:dyDescent="0.2">
      <c r="A231" s="10" t="s">
        <v>246</v>
      </c>
      <c r="B231" s="16" t="s">
        <v>180</v>
      </c>
      <c r="C231" s="10"/>
      <c r="D231" s="10" t="s">
        <v>298</v>
      </c>
    </row>
    <row r="232" spans="1:4" x14ac:dyDescent="0.2">
      <c r="A232" s="10" t="s">
        <v>250</v>
      </c>
      <c r="B232" s="16" t="s">
        <v>391</v>
      </c>
      <c r="C232" s="10"/>
      <c r="D232" s="10" t="s">
        <v>299</v>
      </c>
    </row>
    <row r="233" spans="1:4" x14ac:dyDescent="0.2">
      <c r="A233" s="10" t="s">
        <v>248</v>
      </c>
      <c r="B233" s="16" t="s">
        <v>180</v>
      </c>
      <c r="C233" s="10"/>
      <c r="D233" s="10" t="s">
        <v>300</v>
      </c>
    </row>
    <row r="234" spans="1:4" x14ac:dyDescent="0.2">
      <c r="A234" s="10" t="s">
        <v>247</v>
      </c>
      <c r="B234" s="16" t="s">
        <v>182</v>
      </c>
      <c r="C234" s="10"/>
      <c r="D234" s="10" t="s">
        <v>301</v>
      </c>
    </row>
    <row r="235" spans="1:4" x14ac:dyDescent="0.2">
      <c r="A235" s="10" t="s">
        <v>251</v>
      </c>
      <c r="B235" s="16" t="s">
        <v>180</v>
      </c>
      <c r="C235" s="10"/>
      <c r="D235" s="10" t="s">
        <v>302</v>
      </c>
    </row>
    <row r="236" spans="1:4" x14ac:dyDescent="0.2">
      <c r="A236" s="10" t="s">
        <v>249</v>
      </c>
      <c r="B236" s="16" t="s">
        <v>183</v>
      </c>
      <c r="C236" s="10"/>
      <c r="D236" s="10" t="s">
        <v>303</v>
      </c>
    </row>
    <row r="237" spans="1:4" x14ac:dyDescent="0.2">
      <c r="A237" s="10" t="s">
        <v>252</v>
      </c>
      <c r="B237" s="16" t="s">
        <v>180</v>
      </c>
      <c r="C237" s="10"/>
      <c r="D237" s="10" t="s">
        <v>304</v>
      </c>
    </row>
    <row r="238" spans="1:4" x14ac:dyDescent="0.2">
      <c r="A238" s="10" t="s">
        <v>253</v>
      </c>
      <c r="B238" s="16" t="s">
        <v>392</v>
      </c>
      <c r="C238" s="10"/>
      <c r="D238" s="10" t="s">
        <v>305</v>
      </c>
    </row>
    <row r="239" spans="1:4" x14ac:dyDescent="0.2">
      <c r="A239" s="10" t="s">
        <v>254</v>
      </c>
      <c r="B239" s="16" t="s">
        <v>180</v>
      </c>
      <c r="C239" s="10"/>
      <c r="D239" s="10" t="s">
        <v>306</v>
      </c>
    </row>
    <row r="240" spans="1:4" x14ac:dyDescent="0.2">
      <c r="A240" s="10" t="s">
        <v>255</v>
      </c>
      <c r="B240" s="16" t="s">
        <v>393</v>
      </c>
      <c r="C240" s="10"/>
      <c r="D240" s="10" t="s">
        <v>307</v>
      </c>
    </row>
    <row r="241" spans="1:4" x14ac:dyDescent="0.2">
      <c r="A241" s="10" t="s">
        <v>256</v>
      </c>
      <c r="B241" s="16" t="s">
        <v>180</v>
      </c>
      <c r="C241" s="10"/>
      <c r="D241" s="10" t="s">
        <v>308</v>
      </c>
    </row>
    <row r="242" spans="1:4" x14ac:dyDescent="0.2">
      <c r="A242" s="10" t="s">
        <v>257</v>
      </c>
      <c r="B242" s="16" t="s">
        <v>394</v>
      </c>
      <c r="C242" s="10"/>
      <c r="D242" s="10" t="s">
        <v>309</v>
      </c>
    </row>
    <row r="243" spans="1:4" x14ac:dyDescent="0.2">
      <c r="A243" s="10" t="s">
        <v>258</v>
      </c>
      <c r="B243" s="16" t="s">
        <v>180</v>
      </c>
      <c r="C243" s="10"/>
      <c r="D243" s="10" t="s">
        <v>310</v>
      </c>
    </row>
    <row r="244" spans="1:4" x14ac:dyDescent="0.2">
      <c r="A244" s="10" t="s">
        <v>259</v>
      </c>
      <c r="B244" s="16" t="s">
        <v>395</v>
      </c>
      <c r="C244" s="10"/>
      <c r="D244" s="10" t="s">
        <v>311</v>
      </c>
    </row>
    <row r="245" spans="1:4" x14ac:dyDescent="0.2">
      <c r="A245" s="10" t="s">
        <v>260</v>
      </c>
      <c r="B245" s="16" t="s">
        <v>180</v>
      </c>
      <c r="C245" s="10"/>
      <c r="D245" s="10" t="s">
        <v>312</v>
      </c>
    </row>
    <row r="246" spans="1:4" x14ac:dyDescent="0.2">
      <c r="A246" s="10" t="s">
        <v>261</v>
      </c>
      <c r="B246" s="16" t="s">
        <v>396</v>
      </c>
      <c r="C246" s="10"/>
      <c r="D246" s="10" t="s">
        <v>313</v>
      </c>
    </row>
    <row r="247" spans="1:4" x14ac:dyDescent="0.2">
      <c r="A247" s="10" t="s">
        <v>262</v>
      </c>
      <c r="B247" s="16"/>
      <c r="C247" s="10"/>
      <c r="D247" s="10" t="s">
        <v>314</v>
      </c>
    </row>
    <row r="248" spans="1:4" x14ac:dyDescent="0.2">
      <c r="A248" s="10" t="s">
        <v>263</v>
      </c>
      <c r="B248" s="16"/>
      <c r="C248" s="10"/>
      <c r="D248" s="10" t="s">
        <v>315</v>
      </c>
    </row>
    <row r="249" spans="1:4" x14ac:dyDescent="0.2">
      <c r="A249" s="10" t="s">
        <v>264</v>
      </c>
      <c r="B249" s="16"/>
      <c r="C249" s="10"/>
      <c r="D249" s="10" t="s">
        <v>316</v>
      </c>
    </row>
    <row r="250" spans="1:4" x14ac:dyDescent="0.2">
      <c r="A250" s="10" t="s">
        <v>265</v>
      </c>
      <c r="B250" s="16"/>
      <c r="C250" s="10"/>
      <c r="D250" s="10" t="s">
        <v>317</v>
      </c>
    </row>
    <row r="251" spans="1:4" x14ac:dyDescent="0.2">
      <c r="A251" s="10" t="s">
        <v>266</v>
      </c>
      <c r="B251" s="16"/>
      <c r="C251" s="10"/>
      <c r="D251" s="10" t="s">
        <v>318</v>
      </c>
    </row>
    <row r="252" spans="1:4" x14ac:dyDescent="0.2">
      <c r="A252" s="10" t="s">
        <v>267</v>
      </c>
      <c r="B252" s="16"/>
      <c r="C252" s="10"/>
      <c r="D252" s="10" t="s">
        <v>319</v>
      </c>
    </row>
    <row r="253" spans="1:4" x14ac:dyDescent="0.2">
      <c r="A253" s="10" t="s">
        <v>268</v>
      </c>
      <c r="B253" s="16"/>
      <c r="C253" s="10"/>
      <c r="D253" s="10" t="s">
        <v>320</v>
      </c>
    </row>
    <row r="254" spans="1:4" x14ac:dyDescent="0.2">
      <c r="A254" s="10" t="s">
        <v>269</v>
      </c>
      <c r="B254" s="16"/>
      <c r="C254" s="10"/>
      <c r="D254" s="10" t="s">
        <v>321</v>
      </c>
    </row>
    <row r="255" spans="1:4" x14ac:dyDescent="0.2">
      <c r="A255" s="10" t="s">
        <v>270</v>
      </c>
      <c r="B255" s="16"/>
      <c r="C255" s="10"/>
      <c r="D255" s="10" t="s">
        <v>322</v>
      </c>
    </row>
    <row r="256" spans="1:4" x14ac:dyDescent="0.2">
      <c r="A256" s="10" t="s">
        <v>273</v>
      </c>
      <c r="B256" s="16"/>
      <c r="C256" s="10"/>
      <c r="D256" s="10" t="s">
        <v>323</v>
      </c>
    </row>
    <row r="257" spans="1:6" x14ac:dyDescent="0.2">
      <c r="A257" s="10" t="s">
        <v>272</v>
      </c>
      <c r="B257" s="16"/>
      <c r="C257" s="10"/>
      <c r="D257" s="10" t="s">
        <v>324</v>
      </c>
    </row>
    <row r="258" spans="1:6" x14ac:dyDescent="0.2">
      <c r="A258" s="10" t="s">
        <v>271</v>
      </c>
      <c r="B258" s="16"/>
      <c r="C258" s="10"/>
      <c r="D258" s="10" t="s">
        <v>325</v>
      </c>
    </row>
    <row r="259" spans="1:6" x14ac:dyDescent="0.2">
      <c r="A259" s="10" t="s">
        <v>274</v>
      </c>
      <c r="B259" s="16"/>
      <c r="C259" s="10"/>
      <c r="D259" s="10" t="s">
        <v>326</v>
      </c>
    </row>
    <row r="260" spans="1:6" x14ac:dyDescent="0.2">
      <c r="A260" s="10" t="s">
        <v>275</v>
      </c>
      <c r="B260" s="16"/>
      <c r="C260" s="10"/>
      <c r="D260" s="10" t="s">
        <v>327</v>
      </c>
    </row>
    <row r="261" spans="1:6" x14ac:dyDescent="0.2">
      <c r="A261" s="10" t="s">
        <v>276</v>
      </c>
      <c r="B261" s="16"/>
      <c r="C261" s="10"/>
      <c r="D261" s="10" t="s">
        <v>328</v>
      </c>
    </row>
    <row r="262" spans="1:6" x14ac:dyDescent="0.2">
      <c r="A262" s="10" t="s">
        <v>277</v>
      </c>
      <c r="B262" s="17"/>
      <c r="C262" s="10"/>
      <c r="D262" s="10" t="s">
        <v>329</v>
      </c>
    </row>
    <row r="264" spans="1:6" x14ac:dyDescent="0.2">
      <c r="A264" s="14" t="s">
        <v>351</v>
      </c>
      <c r="B264" s="6"/>
      <c r="C264" s="6"/>
      <c r="D264" s="6"/>
      <c r="F264" t="s">
        <v>358</v>
      </c>
    </row>
    <row r="265" spans="1:6" x14ac:dyDescent="0.2">
      <c r="A265" s="6" t="s">
        <v>352</v>
      </c>
      <c r="B265" s="6" t="s">
        <v>353</v>
      </c>
      <c r="C265" s="6"/>
      <c r="D265" s="6"/>
    </row>
    <row r="266" spans="1:6" x14ac:dyDescent="0.2">
      <c r="A266" s="6" t="s">
        <v>354</v>
      </c>
      <c r="B266" s="6" t="s">
        <v>355</v>
      </c>
      <c r="C266" s="6"/>
      <c r="D266" s="6"/>
    </row>
    <row r="267" spans="1:6" x14ac:dyDescent="0.2">
      <c r="A267" s="6" t="s">
        <v>356</v>
      </c>
      <c r="B267" s="6" t="s">
        <v>355</v>
      </c>
      <c r="C267" s="6"/>
      <c r="D267" s="6"/>
    </row>
    <row r="268" spans="1:6" x14ac:dyDescent="0.2">
      <c r="A268" s="6" t="s">
        <v>357</v>
      </c>
      <c r="B268" s="6" t="s">
        <v>355</v>
      </c>
      <c r="C268" s="6"/>
      <c r="D268" s="6"/>
    </row>
  </sheetData>
  <pageMargins left="0.7" right="0.7" top="0.75" bottom="0.75"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2"/>
  <sheetViews>
    <sheetView workbookViewId="0">
      <selection activeCell="G1" sqref="G1"/>
    </sheetView>
  </sheetViews>
  <sheetFormatPr baseColWidth="10" defaultColWidth="11" defaultRowHeight="16" x14ac:dyDescent="0.2"/>
  <sheetData>
    <row r="1" spans="1:1" x14ac:dyDescent="0.2">
      <c r="A1" t="s">
        <v>211</v>
      </c>
    </row>
    <row r="2" spans="1:1" x14ac:dyDescent="0.2">
      <c r="A2" t="s">
        <v>212</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Input</vt:lpstr>
      <vt:lpstr>Admin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2017-03-04T21:25:13Z</dcterms:created>
  <dcterms:modified xsi:type="dcterms:W3CDTF">2017-01-02T02:45:41Z</dcterms:modified>
</cp:coreProperties>
</file>